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市级 " sheetId="2" r:id="rId1"/>
  </sheets>
  <definedNames>
    <definedName name="_xlnm._FilterDatabase" localSheetId="0" hidden="1">'市级 '!$A$3:$F$69</definedName>
    <definedName name="_xlnm.Print_Area" localSheetId="0">'市级 '!$A$1:$F$69</definedName>
    <definedName name="_xlnm.Print_Titles" localSheetId="0">'市级 '!$2:$3</definedName>
  </definedNames>
  <calcPr calcId="152511" concurrentCalc="0"/>
</workbook>
</file>

<file path=xl/calcChain.xml><?xml version="1.0" encoding="utf-8"?>
<calcChain xmlns="http://schemas.openxmlformats.org/spreadsheetml/2006/main">
  <c r="E61" i="2" l="1"/>
  <c r="E59" i="2"/>
  <c r="E58" i="2"/>
  <c r="E56" i="2"/>
  <c r="E54" i="2"/>
  <c r="E51" i="2"/>
  <c r="E50" i="2"/>
  <c r="E48" i="2"/>
  <c r="E46" i="2"/>
  <c r="E45" i="2"/>
  <c r="E43" i="2"/>
  <c r="E36" i="2"/>
  <c r="E34" i="2"/>
  <c r="E33" i="2"/>
  <c r="E27" i="2"/>
  <c r="E23" i="2"/>
  <c r="A22" i="2"/>
  <c r="A21" i="2"/>
  <c r="A20" i="2"/>
  <c r="A19" i="2"/>
  <c r="A18" i="2"/>
  <c r="A17" i="2"/>
  <c r="A16" i="2"/>
  <c r="A15" i="2"/>
  <c r="A14" i="2"/>
  <c r="A13" i="2"/>
  <c r="A12" i="2"/>
  <c r="E11" i="2"/>
  <c r="A10" i="2"/>
  <c r="A9" i="2"/>
  <c r="A8" i="2"/>
  <c r="E7" i="2"/>
  <c r="A6" i="2"/>
  <c r="E5" i="2"/>
  <c r="E4" i="2"/>
</calcChain>
</file>

<file path=xl/sharedStrings.xml><?xml version="1.0" encoding="utf-8"?>
<sst xmlns="http://schemas.openxmlformats.org/spreadsheetml/2006/main" count="183" uniqueCount="138">
  <si>
    <t>附件1</t>
    <phoneticPr fontId="3" type="noConversion"/>
  </si>
  <si>
    <t>辽宁省2024年水利发展“大禹杯”竞赛市级标准</t>
    <phoneticPr fontId="3" type="noConversion"/>
  </si>
  <si>
    <t>序号</t>
  </si>
  <si>
    <t>竞赛内容</t>
  </si>
  <si>
    <t>竞赛指标</t>
  </si>
  <si>
    <t>竞赛标准</t>
  </si>
  <si>
    <t>分值</t>
  </si>
  <si>
    <t>牵头单位</t>
  </si>
  <si>
    <t>一</t>
  </si>
  <si>
    <t>水工程建设管理</t>
  </si>
  <si>
    <t>（一）</t>
  </si>
  <si>
    <t>规划与前期工作</t>
  </si>
  <si>
    <t>省水利厅</t>
  </si>
  <si>
    <t>（二）</t>
  </si>
  <si>
    <t>投资落实与计划执行</t>
  </si>
  <si>
    <t>水利投资</t>
  </si>
  <si>
    <t>中央预算内投资计划及增发国债项目落实与执行</t>
  </si>
  <si>
    <t>1.中央预算内投资计划及增发国债项目执行。按照中央预算内投资计划下达年度计划任务和绩效目标进行建设的，得1分，未按照投资计划执行的每个项目扣0.2分，扣完为止；按照国家下达的增发国债项目和资金额度清单及项目审批文件进行建设的，得1分，未按照增发国债项目和资金额度清单及项目审批文件进行建设的，每个项目扣0.2分，扣完为止。
2.加强项目监管。及时（每月5日前）在国家重大建设项目库中更新中央预算内投资及增发国债项目进展情况的，得1分，一次未及时更新的扣0.2分，扣完为止；每月1日、16日前按时完整填报增发国债项目台账的得1分，一次未按时、完整填报的扣0.1分，扣完为止。
3.按国债资金项目建设等情况进行排名并赋分（10分）。第1-4名得10分，第5-12名得6分，第13-14名得2分。</t>
  </si>
  <si>
    <t>省发展改革委
省水利厅</t>
  </si>
  <si>
    <t>水利发展资金和移民后扶资金
绩效</t>
  </si>
  <si>
    <t>以上一年度绩效评价结果为依据：
1.水利发展资金绩效评价结果为“优秀”的地区得4分，评价结果为“良好”的地区得3分；评价结果为“合格”的地区得2分；评价结果为“不合格”的地区不得分。
2.移民后扶资金绩效评价结果为“优”的地区得6分、评价结果为“良”的地区得4.5分、评价结果“中”的地区得3分，评价结果为“差”的地区不得分。</t>
  </si>
  <si>
    <t>省财政厅</t>
  </si>
  <si>
    <t>（三）</t>
  </si>
  <si>
    <t>建设运行管理与质量安全</t>
  </si>
  <si>
    <t>水库工程</t>
  </si>
  <si>
    <t>依据2024年水库建设及运行管理情况排名，第1名得7分，第2名得6.3分，第3名得5.6分，依次递减，11至14名不得分。</t>
  </si>
  <si>
    <t>河道工程</t>
  </si>
  <si>
    <t>年度建设任务完成情况。得分=按时完成年度建设任务项目数/应完成项目总数×8分（水美乡村项目完成年度建设任务视为达标；主要支流、中小河流新建项目完成省以上投资计划100%，续建项目完成2024年以前下达投资计划100%视为达标）。</t>
  </si>
  <si>
    <t>农村水利工程</t>
  </si>
  <si>
    <t>农村供水工程</t>
  </si>
  <si>
    <t>1.工程建设（8分）。按照“两率”、融资、进度综合赋分，第1-3名得8分，4-6名得6分，7-9名得4分，10-12名得2分，13名及以后得1分。
2.运行管理（9分）。按照县域统管、水质达标率、监督服务、标准化管理、水费收缴综合赋分，第1-3名得9分，4-6名得7分，7-9名得5分，10-12名得3分，13名及以后得1分。</t>
  </si>
  <si>
    <t>高标准农田工程</t>
  </si>
  <si>
    <t>省农业农村厅</t>
  </si>
  <si>
    <t>水利工程验收</t>
  </si>
  <si>
    <t>依据2024年工程验收任务清单计算各市年度验收任务完成率并排名。第1名得8分，第2名得7分，第3名得6分，4至6名得5分，7-10名得4分；第11名得3分，第12名得2分；第13名得1分，第14名不得分。</t>
  </si>
  <si>
    <t>水利建设质量监管</t>
  </si>
  <si>
    <t>水利建设市场监管</t>
  </si>
  <si>
    <t>辖区内项目被省级及以上审计、稽察等各类检查发现存在问题，按整改完成率进行排名，第1名得3分，第2名得2.7分，第3名得2.4分，4至6名得1.8分，7-10名得1.2分；第11名得0.9分，第12名得0.6分；第13名得0.3分，第14名不得分。</t>
  </si>
  <si>
    <t>水利工程标准化创建</t>
  </si>
  <si>
    <t>各市按照标准化达标率排名，若达标率相同，按照辖区内本年度通过省级标准化工程数量排名。第1名得5分，第2名得4.5分，第3名得4分，4-8名得3分，9-12名得2分，前第13名得1分，第14名不得分。</t>
  </si>
  <si>
    <t>落实生态流量、清理整改和大坝安全鉴定（评估）工作</t>
  </si>
  <si>
    <t>根据各市小水电站运行管理情况赋分。第1-2名得3分，第3-4名得2.5分，第5-6名得2分，第7-8名得1.5分，第9-10名得1分，10名以后不得分。</t>
  </si>
  <si>
    <t>乡村水利服务
体系建设</t>
  </si>
  <si>
    <t>按照乡镇水利站和水管员绩效情况赋分。</t>
  </si>
  <si>
    <t>二</t>
  </si>
  <si>
    <t>水旱灾害防御</t>
  </si>
  <si>
    <t>汛前准备</t>
  </si>
  <si>
    <t>一是落实各级各类责任人并做好培训；二是修订各类预案；三是开展防汛抢险救援演练；四是全面排查消除风险隐患；五是完成水毁修复工程项目建设任务；六是落实抢险队伍、专家队伍及物资储备。质量好、提前完成，得6分；质量较好、按时完成，得4分；质量基本满足要求，经督促能够按时完成，得2分；质量差、未按时完成，不得分。</t>
  </si>
  <si>
    <t>汛期应对</t>
  </si>
  <si>
    <t>一是加强会商研判，落实“四预”措施；二是科学调度防洪工程；三是开展水工程巡查，及时报送并有效处置险情，及时报送、共享相关信息；四是做好山洪灾害防御；五是统筹开展抢险救援和物资调配；六是兼顾抗旱减灾，确保供水安全。工作质量高、成效好，得6分；工作质量较好、成效较好，得4分；工作基本满足要求，得2分；工作质量差或未实现“四不”目标，不得分。</t>
  </si>
  <si>
    <t>汛后总结</t>
  </si>
  <si>
    <t>及时上报防汛抗旱相关工作总结，按要求完成防汛抗旱复盘工作。按时完成总结和复盘，材料质量高，得2分；按时完成总结和复盘，材料质量较好，得1.4分；按时完成总结和复盘，材料基本满足要求，得0.8分；未按时完成总结或复盘，材料质量差，不得分。</t>
  </si>
  <si>
    <t>三</t>
  </si>
  <si>
    <t>水资源管理</t>
  </si>
  <si>
    <t>取水许可制度监督管理情况</t>
  </si>
  <si>
    <t>1.取用水管理巩固提升工作完成情况。根据取用水管理平台统计2024年度各地取水口对比衔接、计量设施（器具）档案建立、违规问题排查及按要求完成整改情况赋分。（6分）
2.按《辽宁省用水统计调查制度管理暂行办法》规定，开展各行业用水统计情况，基本单位名录库日常维护管理的及时率、准确率，证照转名录和数据治理工作的完成率，季度及年度水量报表填报和审核率、准确率及抽查发现问题数量情况赋分。（5分）</t>
  </si>
  <si>
    <t>取水计量体系建设情况</t>
  </si>
  <si>
    <t>1.规模以上在线计量接入情况。根据取用水管理平台规模以上非农电子证照在线计量接入按要求完成情况赋分。（3分）
2.2024年度中央水利发展资金任务完成情况。根据取水口取水在线计量和农业灌溉“以电折水”样本井计量建设任务完成情况、资金支付情况（含以往年度）赋分。（3分）</t>
  </si>
  <si>
    <t>城市公共管网漏损率下降情况</t>
  </si>
  <si>
    <t>城市公共管网漏损率低于10%的，得5分。漏损率高于（等于）10%，但较上年下降等于或超过5%的，得4分；较上年下降等于或超过4%小于5%的，得3分；较上年下降等于或超过3%低于4%的，得2分；较上年下降等于或超过2%低于3%的，得1分。</t>
  </si>
  <si>
    <t>省住建厅</t>
  </si>
  <si>
    <t>计划用水管理情况</t>
  </si>
  <si>
    <t>实施国家节水行动情况</t>
  </si>
  <si>
    <t>四</t>
  </si>
  <si>
    <t>水环境治理保护</t>
  </si>
  <si>
    <t>水质达标</t>
  </si>
  <si>
    <t>河湖断面水质情况</t>
  </si>
  <si>
    <t>当地表水断面中出现现状水质好于本年度水质目标断面时，其中每出现1个断面得2分，加满为止。</t>
  </si>
  <si>
    <t>省生态环境厅</t>
  </si>
  <si>
    <t>水污染防治</t>
  </si>
  <si>
    <t>工业点源污染治理、河湖水环境综合整治等情况</t>
  </si>
  <si>
    <t>1.按省级监督帮扶工作中发现的企业涉水超标排放、自动监控设施弄虚作假或不规范运行等问题的数量进行排序，第一名得4分，依次递减0.2分。
2.开展涉水环境应急实战演练，得2分，未开展不得分。</t>
  </si>
  <si>
    <t>完善饮用水源保护区风险源（重点污染源）清单和问题整治情况</t>
  </si>
  <si>
    <t>污水处理提质增效、乡村垃圾治理情况</t>
  </si>
  <si>
    <t>1．进水生化需氧量浓度高于100毫克/升的城市生活污水处理厂规模占比得分，按照规模占比高低和规模占比涨幅综合打分。
2．县级城市建成区黑臭水体治理工作得分，按照消除比例或无黑臭水体和新增或返黑返臭水体条数（被住建部、生态部或住建厅、生态厅发现的）综合打分。
3．现存地级城市黑臭水体治理工作得分，按照消除比例或保持长治久清和新增或返黑返臭水体条数（被住建部、生态部或住建厅、生态厅发现的）综合打分。</t>
  </si>
  <si>
    <t>畜禽养殖废弃物资源化利用、农业面源污染控制情况</t>
  </si>
  <si>
    <t>推进港口、船舶污染控制情况（交通部门）</t>
  </si>
  <si>
    <t>1.沿海地区市级监管部门做好辖区内沿海港口污染防治工作，严格落实港口船舶污染物联单制度要求，做好涉河码头污染物接收转运及处置设施运行、企业资质备案等监管检查工作。完成得1分。
2.内陆地区市级监管部门要做好辖区河流水域的内河船舶（渔业船舶除外）防污染设施设备使用、防污染作业等的监督检查工作。完成得1分。</t>
  </si>
  <si>
    <t>省交通运输厅</t>
  </si>
  <si>
    <t xml:space="preserve"> 推进港口、船舶污染控制情况（渔业船舶除外）</t>
  </si>
  <si>
    <t>1.沿海六市河流水域继续运行船舶污染物接收、转运及处置联单制度。完成得1分。
2.内河船舶运营期间，沿海六市海事、交通运输（港口）、生态环境、环卫、城镇排水主管等部门对内河船舶污染物联单制度运行情况每季度开展一次联合执法检查。完成得0.5分。
3.沿海六市开展内河船舶防污染设施设备配备使用、防污染证书文书及船舶防污染作业监督检查。完成得0.5分。</t>
  </si>
  <si>
    <t>辽宁海事局</t>
  </si>
  <si>
    <t>水域岸线管理</t>
  </si>
  <si>
    <t>水利风景区建设</t>
  </si>
  <si>
    <t>水利风景区建设情况，按照获得省级及以上水利分景区赋分。</t>
  </si>
  <si>
    <t>五</t>
  </si>
  <si>
    <t>水生态修复</t>
  </si>
  <si>
    <t>水土保持</t>
  </si>
  <si>
    <t>水土保持目标责任落实</t>
  </si>
  <si>
    <t>河湖健康评价</t>
  </si>
  <si>
    <t>幸福河湖建设</t>
  </si>
  <si>
    <t>六</t>
  </si>
  <si>
    <t>监督与执法</t>
  </si>
  <si>
    <t>水利安全生产监督管理</t>
  </si>
  <si>
    <t>水行政主管部门安全生产监督管理工作成效评价</t>
  </si>
  <si>
    <t>按照2024年度市级水行政主管部门安全生产监管工作成效综合评价赋分（12）。排名第1-4名得12分，5-8名得8分，9-12名得4分，13-14名得1分</t>
  </si>
  <si>
    <t>水行政主管部门水利行业监督工作</t>
  </si>
  <si>
    <t>按照2024年度市级水行政主管部门水利行业监督工作成效综合评价赋分（8）。排名第1-4名得8分，5-8名得5分，9-12名得3分，13-14名得1分。</t>
  </si>
  <si>
    <t>水政监察执法</t>
  </si>
  <si>
    <t>执法能力建设</t>
  </si>
  <si>
    <t>1.转办的举报、投诉、信访事件线索办理情况等。（3分）
2.市级执法能力提升情况（全省水行政执法技能及规范执法情况，从事水行政执法工作人员持证数量情况，水行政主管部门与同级公安部门联合执法情况等）。（4分）</t>
  </si>
  <si>
    <t>河湖联合执法</t>
  </si>
  <si>
    <t>河湖警长制工作开展情况；涉河湖违法犯罪打击工作开展情况；涉险公共区域安全防护工作开展情况。</t>
  </si>
  <si>
    <t>1.市、县（市、区）级河湖警长应按照要求完成巡河工作并解决相应问题，全部完成任务的得1分。
2.围绕涉河湖违法犯罪，建立“专业+机制+大数据”新型警务运行模式的得1分；运用数据建模服务实战，取得打击成效的得1分。
3.牵头9部门涉险公共区域安全防护工作机制，有效开展宣传和防护工作。每发生1起重大未成年人溺亡事件的扣0.5分，扣完1分为止。</t>
  </si>
  <si>
    <t>省公安厅</t>
  </si>
  <si>
    <t>七</t>
  </si>
  <si>
    <t>组织实施</t>
  </si>
  <si>
    <t>竞赛组织实施</t>
  </si>
  <si>
    <t>“大禹杯”竞赛评比情况</t>
  </si>
  <si>
    <t>按照“大禹杯”竞赛组织实施情况排名赋分。</t>
  </si>
  <si>
    <t>省大禹杯办</t>
  </si>
  <si>
    <t>河长及河长制工作机构履职</t>
  </si>
  <si>
    <t>强化河湖长制</t>
  </si>
  <si>
    <t>1.按照《辽宁省河长湖长制条例》规定，市级总河长、河长定期开展巡河工作，研究解决责任区（河湖）河湖治理重点、难点问题。每解决一个问题，加0.5分。最多加5分。
2.河长制办公室履行组织、协调、分办、督办职责，依法处理省级交办以及各类投诉举报的河湖治理突出问题，并按要求反馈结果。每解决一个问题，加0.5分。最多加5分。</t>
  </si>
  <si>
    <t>省河长办</t>
  </si>
  <si>
    <t>加分与减分</t>
  </si>
  <si>
    <t>加分项
（最多加6分）</t>
  </si>
  <si>
    <t>水利工程管理成效突出</t>
  </si>
  <si>
    <r>
      <rPr>
        <sz val="9"/>
        <rFont val="宋体"/>
        <family val="3"/>
        <charset val="134"/>
      </rPr>
      <t>1.水资源管理。（1）获评省水预算管理试点的，加0.5分。（2）承办省级节水宣传活动的，加0.5分。（3）创建节水教育社会实践基地的，加0.5分。（4）创建科普场馆的，加0.5分。（5）在水资源管理改革和创新领域取得突出成效的，包括用水权出让、转让、抵押、入股等市场交易方面，在水利、电力部门合作开展农业灌溉机井“以电折水”系数测算方面，在水生态产品价值核算方法和实现路径方面改革和创新方面，在金融支持节水产业高质量发展取得突出成效的，在节水技术产品推广交流活动等工作中取得显著成效的，每项加0.5分，本项最多加3分。</t>
    </r>
    <r>
      <rPr>
        <sz val="9"/>
        <color rgb="FFFF0000"/>
        <rFont val="宋体"/>
        <family val="3"/>
        <charset val="134"/>
      </rPr>
      <t xml:space="preserve">
</t>
    </r>
    <r>
      <rPr>
        <sz val="9"/>
        <rFont val="宋体"/>
        <family val="3"/>
        <charset val="134"/>
      </rPr>
      <t>2.工程建设管理。（1）水利工程获得省部级以上质量奖项的，每项加2分。在辽宁省第一届水利工程建设质量与安全监督几等大赛中排名前三的，每市加1分。（2）年内辖区内每有1项工程通过省级标准化评价加1分，最高2分；每有1项工程通过水利部标准化评价，加2分；每有1项完成水利部矩阵先行先试创建的，加2分。（3）及时解决辖区内辽干提升、辽东半岛水资源配置一期工程工程、大伙房水库输水二期二部等重大水利工程建设、征地、用林等难点堵点问题的，加2分。</t>
    </r>
    <r>
      <rPr>
        <sz val="9"/>
        <color rgb="FFFF0000"/>
        <rFont val="宋体"/>
        <family val="3"/>
        <charset val="134"/>
      </rPr>
      <t xml:space="preserve">
</t>
    </r>
    <r>
      <rPr>
        <sz val="9"/>
        <rFont val="宋体"/>
        <family val="3"/>
        <charset val="134"/>
      </rPr>
      <t>3.水利科技创新。推动落实1项水利先进实用技术试点示范项目加0.5分，累计加分不超过2分。</t>
    </r>
    <r>
      <rPr>
        <sz val="9"/>
        <color rgb="FFFF0000"/>
        <rFont val="宋体"/>
        <family val="3"/>
        <charset val="134"/>
      </rPr>
      <t xml:space="preserve">
</t>
    </r>
    <r>
      <rPr>
        <sz val="9"/>
        <rFont val="宋体"/>
        <family val="3"/>
        <charset val="134"/>
      </rPr>
      <t>4.灌区管理。获得国家灌区水效领跑者、节水型灌区、国家农民用水合作示范组织等称号，灌区及泵站标准化管理通过水利部评价，纳入水利部农业用水权改革试点、深化农业水价综合改革推进现代化灌区建设试点的，各加1分。</t>
    </r>
    <r>
      <rPr>
        <sz val="9"/>
        <color rgb="FFFF0000"/>
        <rFont val="宋体"/>
        <family val="3"/>
        <charset val="134"/>
      </rPr>
      <t xml:space="preserve">
</t>
    </r>
    <r>
      <rPr>
        <sz val="9"/>
        <rFont val="宋体"/>
        <family val="3"/>
        <charset val="134"/>
      </rPr>
      <t>5.农村供水。县域通过水利部农村饮水安全标准化建设验收，每个加2分；地区内农村供水工程通过水利部级标准化管理评价，每个加2分。</t>
    </r>
    <r>
      <rPr>
        <sz val="9"/>
        <color rgb="FFFF0000"/>
        <rFont val="宋体"/>
        <family val="3"/>
        <charset val="134"/>
      </rPr>
      <t xml:space="preserve">
</t>
    </r>
    <r>
      <rPr>
        <sz val="9"/>
        <rFont val="宋体"/>
        <family val="3"/>
        <charset val="134"/>
      </rPr>
      <t>6.水土保持。在水土保持示范载体创建和生态产品价值实现方面有特殊贡献的，每个加1分，最多加2分。</t>
    </r>
  </si>
  <si>
    <t>节水型城市称号</t>
  </si>
  <si>
    <t>2024年获得国家级节水型城市称号的加4分，获得省级节水型城市称号的加2分。</t>
  </si>
  <si>
    <t>减分项
（最多减6分）</t>
  </si>
  <si>
    <t>“大禹杯”竞赛相关工作受到省部级以上及省政府相关部门通报批评的，中央及省环保督察、国务院大督查发现涉水问题的、出现负面影响舆情事件的</t>
  </si>
  <si>
    <t>发生水利工程质量与安全事故</t>
  </si>
  <si>
    <t>发生一般质量与安全生产责任事故，扣2分。</t>
  </si>
  <si>
    <t xml:space="preserve">1.建设进度（3分）。按照时间节点要求，完成83个大中型灌区新建与现代化改造等项目年度投资计划的，得3分；未完成年度投资计划，完成省级以上资金计划的，得1.5分；完成投资未达到省级以上资金计划的，不得分。
2.耕地灌溉面积及大中型灌区“一张图”工作（4分）。开展2024年耕地灌溉面积复核工作，成果质量合格的，得3分；未完成不得分。完成大中型灌区“一张图”的，得1分；未完成不得分。
3.验收工作（2分）。完成2023年度浑北等10座中型灌区现代化改造改造项目合同完工验收的，得2分；未完成得0分。
4.重点涝区治理工作措施有力、效果明显、满足质量要求、按工作完成情况排名，1-3名得5分，4-6名得4分，7-9名得3分，10-12名得2分，13名以后得1分。            </t>
    <phoneticPr fontId="3" type="noConversion"/>
  </si>
  <si>
    <t>按照各市质量管理措施及效果情况排名并赋分。第1名得12分，第2名得11分，第3名得10分，4-7名得8分，8-11名得6分，12-14名得4分。</t>
    <phoneticPr fontId="3" type="noConversion"/>
  </si>
  <si>
    <t>根据各市落实辽宁省水利厅《关于做好2024年度计划用水管理工作的通知》《关于进一步加强计划用水管理覆盖工作的通知》要求情况和对超许可、超定额、超计划取用水处置情况赋分。</t>
    <phoneticPr fontId="3" type="noConversion"/>
  </si>
  <si>
    <t>1.根据辖区内县级行政区用水总量和强度双控目标完成情况赋分。（1分）
2.根据节水型高校和重点监控用水单位名录中高耗水行业节水型企业等节水载体年度创建工作任务完成情况赋分。（1.5分）
3.根据各市推动实施合同节水管理项目情况赋分。（1.5分）
4.根据各市开展节水宣教活动等情况赋分。（2分）</t>
    <phoneticPr fontId="3" type="noConversion"/>
  </si>
  <si>
    <r>
      <t>1.年度辖区内有水利项目拖欠农民工工资情况逾期未处理的，扣2分。</t>
    </r>
    <r>
      <rPr>
        <sz val="9"/>
        <color rgb="FFFF0000"/>
        <rFont val="宋体"/>
        <family val="3"/>
        <charset val="134"/>
      </rPr>
      <t xml:space="preserve">
</t>
    </r>
    <r>
      <rPr>
        <sz val="9"/>
        <rFont val="宋体"/>
        <family val="3"/>
        <charset val="134"/>
      </rPr>
      <t>2.河湖长制及河湖治理工作受到省以上通报批评的，中央及省环保督察、国务院大督查发现涉水问题的，出现严重负面影响舆情事件的，河湖长制工作未纳入政府绩效考评的，每项扣2分。</t>
    </r>
    <r>
      <rPr>
        <sz val="9"/>
        <color rgb="FFFF0000"/>
        <rFont val="宋体"/>
        <family val="3"/>
        <charset val="134"/>
      </rPr>
      <t xml:space="preserve">
</t>
    </r>
    <r>
      <rPr>
        <sz val="9"/>
        <rFont val="宋体"/>
        <family val="3"/>
        <charset val="134"/>
      </rPr>
      <t>3.发生整村集中连片停水事件的，扣2分。
4.对省级以上监督检查工作中发现问题，每存在1个整改不到位的扣0.5分，最多扣2分。
5.按照全国重要饮用水水源安全保障达标建设和饮用水水源地名录库管理要求，工作成果质量差、未完成问题整改、推进工作不力的，每项扣0.5分，最多扣1分。
6.在水利部2023年度最严格水资源管理制度考核结果反馈我厅的“一省一单”中，各市每出现1个问题扣0.2分，最多扣1分。</t>
    </r>
    <phoneticPr fontId="3" type="noConversion"/>
  </si>
  <si>
    <t>重点水利项目前期工作完成</t>
  </si>
  <si>
    <t>1.前期工作情况（3分）：完成率100%的得3分，完成率90%（含）—100%的得2.5分，完成率75%（含）—90%的得2分，完成率60%（含）—75%的得1.5分，完成率60%以下的不得分。依据：《全省重点水利前期工作任务分解表》。
2.前期工作质量（2分）：本市及所辖县(市、区)报审的项目质量进行评定，计算得分。依据：《前期设计质量考核评分表》</t>
  </si>
  <si>
    <t>1.全口径水利投资完成20亿元以上的（包含20亿元），得3分；完成15亿元-20亿元的（包含15亿元），得2分；完成10亿元-15亿元的（包含10亿元），得1分；完成10亿元以下的，得0分。依据：《辽宁省水利建设投资统计月报系统》数据。
2.完成2024年度水利投资任务目标的，得5分；未完成2024年度水利投资任务目标的，以5000万元划分档次（包含5000万元），每下降一个档次，分值对应下降0.3分。依据：《2024年重点工作任务分解表（水利投资）》《辽宁省水利建设投资统计月报系统》数据。
3.省以上水利投资完成率=省以上水利投资完成额度/实际下达省以上水利投资额度。完成率100%的，得8分；完成率未达到100%的，以1%划分档次，每下降一个档次，分值对应下降0.4分。依据：《水利统计管理信息系统》《辽宁省水利建设投资统计月报系统》数据。</t>
    <phoneticPr fontId="3" type="noConversion"/>
  </si>
  <si>
    <t>1.河湖健康评价，按照超额完成任务数量赋分，基础分1分；每超额完成1条，加0.1分，满分2分。
2.幸福河湖创建工作，根据评定结果赋分，基础分0.5分，每有1条（段）超过90分的，加0.3分，满分1分；根据超出任务完成数量进行赋分，基础分0.5分，每超额完成1条（段）的加0.2分，满分1分。</t>
    <phoneticPr fontId="3" type="noConversion"/>
  </si>
  <si>
    <t>1.水土保持重点工程实施情况（6分）。按年度水土保持重点工程建设完成情况进行排名并赋分。
2.生产建设项目水土保持监管情况（6分）。按落实生产建设项目水土保持方案制度情况，全链条全过程监管工作完成情况排名并赋分。</t>
    <phoneticPr fontId="3" type="noConversion"/>
  </si>
  <si>
    <t>1.高标准农田建设项目在建设期内完工的，得5分；否则不得分。
2.高标准农田建设项目落实管护主体、责任和本级财政管护资金的，得5分；否则不得分。
3.高标准农田建设项目完工后半年内在“全国农田建设综合监测监管系统”全部完成验收的，得5分；否则按比例得分。（2023年7月1日至2024年6月30日竣工项目）
4.竞赛年度前一年下达的耕地建设与利用资金（高标准农田建设支出方向）支付率≥95%的，得5分；否则按比例得分。</t>
  </si>
  <si>
    <t>1.开展病虫害统防统治和安全用药培训，推广高效低毒低残留农药和高效植保机械的，得2分；否则不得分。
2.加强施肥技术指导，推广测土配方施肥技术的，得2分；否则不得分。
3.做好农药包装废弃物回收处理工作，印发推进工作文件，回收率达到70%以上，得2分；否则不得分。</t>
    <phoneticPr fontId="3" type="noConversion"/>
  </si>
  <si>
    <t>定期开展集中式饮用水水源环境风险排查，对自行排查中发现或者上级部门交办的环境问题及时整改到位的，加3分；否则不加分。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</si>
</sst>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family val="2"/>
      <scheme val="minor"/>
    </font>
    <font>
      <sz val="11"/>
      <color theme="1"/>
      <name val="宋体"/>
      <family val="3"/>
      <charset val="134"/>
      <scheme val="minor"/>
    </font>
    <font>
      <sz val="14"/>
      <name val="黑体"/>
      <family val="3"/>
      <charset val="134"/>
    </font>
    <font>
      <sz val="9"/>
      <name val="宋体"/>
      <family val="3"/>
      <charset val="134"/>
      <scheme val="minor"/>
    </font>
    <font>
      <sz val="14"/>
      <name val="黑体"/>
      <family val="3"/>
      <charset val="134"/>
    </font>
    <font>
      <sz val="10"/>
      <name val="宋体"/>
      <family val="3"/>
      <charset val="134"/>
    </font>
    <font>
      <sz val="11"/>
      <name val="宋体"/>
      <family val="3"/>
      <charset val="134"/>
    </font>
    <font>
      <sz val="16"/>
      <name val="方正小标宋简体"/>
      <family val="4"/>
      <charset val="134"/>
    </font>
    <font>
      <sz val="8"/>
      <name val="宋体"/>
      <family val="3"/>
      <charset val="134"/>
    </font>
    <font>
      <sz val="9"/>
      <name val="宋体"/>
      <family val="3"/>
      <charset val="134"/>
    </font>
    <font>
      <sz val="9"/>
      <color rgb="FFFF0000"/>
      <name val="宋体"/>
      <family val="3"/>
      <charset val="134"/>
    </font>
    <font>
      <sz val="8"/>
      <color rgb="FFC00000"/>
      <name val="宋体"/>
      <family val="3"/>
      <charset val="134"/>
    </font>
    <font>
      <sz val="11"/>
      <color rgb="FFC00000"/>
      <name val="宋体"/>
      <family val="3"/>
      <charset val="134"/>
    </font>
    <font>
      <sz val="11"/>
      <name val="宋体"/>
      <family val="3"/>
      <charset val="134"/>
      <scheme val="minor"/>
    </font>
    <font>
      <sz val="9"/>
      <color rgb="FFFF0000"/>
      <name val="宋体"/>
      <family val="3"/>
      <charset val="134"/>
      <scheme val="minor"/>
    </font>
    <font>
      <sz val="11"/>
      <color rgb="FFFF0000"/>
      <name val="宋体"/>
      <family val="3"/>
      <charset val="134"/>
    </font>
    <font>
      <sz val="10"/>
      <color rgb="FFC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alignment vertical="center"/>
    </xf>
    <xf numFmtId="0" fontId="9" fillId="0" borderId="0">
      <alignment vertical="center"/>
    </xf>
    <xf numFmtId="0" fontId="9" fillId="0" borderId="0">
      <alignment vertical="center"/>
    </xf>
  </cellStyleXfs>
  <cellXfs count="43">
    <xf numFmtId="0" fontId="0" fillId="0" borderId="0" xfId="0"/>
    <xf numFmtId="0" fontId="5" fillId="0" borderId="0" xfId="1" applyFont="1" applyFill="1" applyAlignment="1">
      <alignment horizontal="left" vertical="top" wrapText="1"/>
    </xf>
    <xf numFmtId="0" fontId="5"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pplyAlignment="1">
      <alignment vertical="center"/>
    </xf>
    <xf numFmtId="0"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xf>
    <xf numFmtId="0" fontId="8" fillId="0" borderId="0" xfId="1" applyFont="1" applyFill="1" applyAlignment="1">
      <alignment vertical="center"/>
    </xf>
    <xf numFmtId="0" fontId="9"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11" fillId="0" borderId="0" xfId="1" applyFont="1" applyFill="1" applyAlignment="1">
      <alignment vertical="center"/>
    </xf>
    <xf numFmtId="0" fontId="9" fillId="0" borderId="1" xfId="1" applyFont="1" applyFill="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9" fillId="0" borderId="1" xfId="1" applyNumberFormat="1" applyFont="1" applyFill="1" applyBorder="1" applyAlignment="1">
      <alignment horizontal="justify" vertical="center" wrapText="1"/>
    </xf>
    <xf numFmtId="0" fontId="9" fillId="0" borderId="1" xfId="1" applyFont="1" applyFill="1" applyBorder="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lignment horizontal="justify" vertical="center" wrapText="1"/>
    </xf>
    <xf numFmtId="0" fontId="12" fillId="0" borderId="0" xfId="1" applyFont="1" applyFill="1" applyAlignment="1">
      <alignment horizontal="center" vertical="center"/>
    </xf>
    <xf numFmtId="0" fontId="9" fillId="0" borderId="1" xfId="1" applyFont="1" applyFill="1" applyBorder="1" applyAlignment="1">
      <alignment horizontal="justify" vertical="center" wrapText="1"/>
    </xf>
    <xf numFmtId="0" fontId="13" fillId="0" borderId="0" xfId="1" applyFont="1" applyFill="1">
      <alignment vertical="center"/>
    </xf>
    <xf numFmtId="0" fontId="6" fillId="0" borderId="1" xfId="1" applyFont="1" applyFill="1" applyBorder="1" applyAlignment="1">
      <alignment horizontal="center" vertical="center"/>
    </xf>
    <xf numFmtId="0" fontId="9" fillId="0" borderId="1" xfId="1" applyNumberFormat="1" applyFont="1" applyFill="1" applyBorder="1" applyAlignment="1">
      <alignment horizontal="left" vertical="center" wrapText="1"/>
    </xf>
    <xf numFmtId="0" fontId="3" fillId="0" borderId="1" xfId="1" applyFont="1" applyBorder="1" applyAlignment="1">
      <alignment horizontal="center" vertical="center"/>
    </xf>
    <xf numFmtId="0" fontId="14" fillId="0" borderId="1" xfId="1" applyFont="1" applyBorder="1" applyAlignment="1">
      <alignment horizontal="center" vertical="center" wrapText="1"/>
    </xf>
    <xf numFmtId="0" fontId="14" fillId="0" borderId="1" xfId="1" applyFont="1" applyBorder="1" applyAlignment="1">
      <alignment horizontal="justify" vertical="center" wrapText="1"/>
    </xf>
    <xf numFmtId="0" fontId="14" fillId="0" borderId="1" xfId="1" applyFont="1" applyBorder="1" applyAlignment="1">
      <alignment horizontal="center" vertical="center"/>
    </xf>
    <xf numFmtId="0" fontId="9" fillId="0" borderId="1" xfId="1" applyNumberFormat="1" applyFont="1" applyFill="1" applyBorder="1" applyAlignment="1" applyProtection="1">
      <alignment horizontal="justify" vertical="center" wrapText="1"/>
    </xf>
    <xf numFmtId="0" fontId="12" fillId="0" borderId="0" xfId="1" applyFont="1" applyFill="1" applyAlignment="1">
      <alignment vertical="center"/>
    </xf>
    <xf numFmtId="0" fontId="10" fillId="0" borderId="1" xfId="1" applyNumberFormat="1" applyFont="1" applyFill="1" applyBorder="1" applyAlignment="1" applyProtection="1">
      <alignment horizontal="justify" vertical="center" wrapText="1"/>
    </xf>
    <xf numFmtId="0" fontId="9" fillId="0" borderId="1" xfId="2" applyNumberFormat="1" applyFont="1" applyBorder="1" applyAlignment="1">
      <alignment horizontal="center" vertical="center" wrapText="1"/>
    </xf>
    <xf numFmtId="0" fontId="9" fillId="0" borderId="1" xfId="3" applyNumberFormat="1" applyFont="1" applyBorder="1" applyAlignment="1">
      <alignment horizontal="justify" vertical="center" wrapText="1"/>
    </xf>
    <xf numFmtId="0" fontId="10" fillId="0" borderId="1" xfId="2" applyNumberFormat="1" applyFont="1" applyBorder="1" applyAlignment="1">
      <alignment horizontal="center" vertical="center" wrapText="1"/>
    </xf>
    <xf numFmtId="0" fontId="10" fillId="0" borderId="1" xfId="2" applyNumberFormat="1" applyFont="1" applyBorder="1" applyAlignment="1">
      <alignment horizontal="justify" vertical="center" wrapText="1"/>
    </xf>
    <xf numFmtId="0" fontId="15" fillId="0" borderId="0" xfId="1" applyFont="1" applyFill="1" applyAlignment="1">
      <alignment horizontal="center" vertical="center"/>
    </xf>
    <xf numFmtId="0" fontId="9" fillId="0"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5" fillId="0" borderId="0" xfId="1" applyFont="1" applyFill="1" applyAlignment="1">
      <alignment horizontal="left" vertical="center" wrapText="1"/>
    </xf>
    <xf numFmtId="0" fontId="5" fillId="0" borderId="0" xfId="1" applyFont="1" applyFill="1" applyAlignment="1">
      <alignment horizontal="center" vertical="center" wrapText="1"/>
    </xf>
    <xf numFmtId="0" fontId="16" fillId="0" borderId="0" xfId="1" applyFont="1" applyFill="1" applyAlignment="1">
      <alignment horizontal="left" vertical="top" wrapText="1"/>
    </xf>
    <xf numFmtId="0" fontId="2" fillId="0" borderId="0" xfId="1" applyFont="1" applyFill="1" applyAlignment="1">
      <alignment horizontal="left" vertical="top" wrapText="1"/>
    </xf>
    <xf numFmtId="0" fontId="4" fillId="0" borderId="0" xfId="1" applyFont="1" applyFill="1" applyAlignment="1">
      <alignment horizontal="left" vertical="top" wrapText="1"/>
    </xf>
    <xf numFmtId="0" fontId="7" fillId="0" borderId="0" xfId="1" applyFont="1" applyFill="1" applyAlignment="1">
      <alignment horizontal="center" vertical="center" wrapText="1"/>
    </xf>
  </cellXfs>
  <cellStyles count="4">
    <cellStyle name="常规" xfId="0" builtinId="0"/>
    <cellStyle name="常规 2" xfId="1"/>
    <cellStyle name="常规_Sheet1" xfId="2"/>
    <cellStyle name="常规_Sheet1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tabSelected="1" view="pageBreakPreview" zoomScaleNormal="100" zoomScaleSheetLayoutView="100" workbookViewId="0">
      <selection activeCell="D61" sqref="D61"/>
    </sheetView>
  </sheetViews>
  <sheetFormatPr defaultColWidth="9" defaultRowHeight="13.5"/>
  <cols>
    <col min="1" max="1" width="5.75" style="37" customWidth="1"/>
    <col min="2" max="3" width="12.125" style="38" customWidth="1"/>
    <col min="4" max="4" width="80.625" style="39" customWidth="1"/>
    <col min="5" max="5" width="6.25" style="2" customWidth="1"/>
    <col min="6" max="6" width="10.625" style="3" customWidth="1"/>
    <col min="7" max="24" width="9" style="28" customWidth="1"/>
    <col min="25" max="16344" width="78.625" style="28" customWidth="1"/>
    <col min="16345" max="16365" width="9" style="28" customWidth="1"/>
    <col min="16366" max="16384" width="9" style="28"/>
  </cols>
  <sheetData>
    <row r="1" spans="1:6" s="4" customFormat="1" ht="21.95" customHeight="1">
      <c r="A1" s="40" t="s">
        <v>0</v>
      </c>
      <c r="B1" s="41"/>
      <c r="C1" s="41"/>
      <c r="D1" s="1"/>
      <c r="E1" s="2"/>
      <c r="F1" s="3"/>
    </row>
    <row r="2" spans="1:6" s="4" customFormat="1" ht="32.1" customHeight="1">
      <c r="A2" s="42" t="s">
        <v>1</v>
      </c>
      <c r="B2" s="42"/>
      <c r="C2" s="42"/>
      <c r="D2" s="42"/>
      <c r="E2" s="42"/>
      <c r="F2" s="42"/>
    </row>
    <row r="3" spans="1:6" s="7" customFormat="1" ht="30" customHeight="1">
      <c r="A3" s="5" t="s">
        <v>2</v>
      </c>
      <c r="B3" s="5" t="s">
        <v>3</v>
      </c>
      <c r="C3" s="5" t="s">
        <v>4</v>
      </c>
      <c r="D3" s="5" t="s">
        <v>5</v>
      </c>
      <c r="E3" s="5" t="s">
        <v>6</v>
      </c>
      <c r="F3" s="6" t="s">
        <v>7</v>
      </c>
    </row>
    <row r="4" spans="1:6" s="11" customFormat="1" ht="30" customHeight="1">
      <c r="A4" s="8" t="s">
        <v>8</v>
      </c>
      <c r="B4" s="8" t="s">
        <v>9</v>
      </c>
      <c r="C4" s="9"/>
      <c r="D4" s="9"/>
      <c r="E4" s="8">
        <f>SUM(E5,E7,E11)</f>
        <v>146</v>
      </c>
      <c r="F4" s="10"/>
    </row>
    <row r="5" spans="1:6" s="11" customFormat="1" ht="30" customHeight="1">
      <c r="A5" s="8" t="s">
        <v>10</v>
      </c>
      <c r="B5" s="8" t="s">
        <v>11</v>
      </c>
      <c r="C5" s="9"/>
      <c r="D5" s="9"/>
      <c r="E5" s="8">
        <f>SUM(E6:E6)</f>
        <v>5</v>
      </c>
      <c r="F5" s="10"/>
    </row>
    <row r="6" spans="1:6" s="3" customFormat="1" ht="59.1" customHeight="1">
      <c r="A6" s="12">
        <f>ROW()-5</f>
        <v>1</v>
      </c>
      <c r="B6" s="12"/>
      <c r="C6" s="13" t="s">
        <v>130</v>
      </c>
      <c r="D6" s="14" t="s">
        <v>131</v>
      </c>
      <c r="E6" s="8">
        <v>5</v>
      </c>
      <c r="F6" s="12" t="s">
        <v>12</v>
      </c>
    </row>
    <row r="7" spans="1:6" s="18" customFormat="1" ht="30" customHeight="1">
      <c r="A7" s="15" t="s">
        <v>13</v>
      </c>
      <c r="B7" s="15" t="s">
        <v>14</v>
      </c>
      <c r="C7" s="16"/>
      <c r="D7" s="17"/>
      <c r="E7" s="8">
        <f>SUM(E8:E10)</f>
        <v>40</v>
      </c>
      <c r="F7" s="10"/>
    </row>
    <row r="8" spans="1:6" s="3" customFormat="1" ht="108.95" customHeight="1">
      <c r="A8" s="12">
        <f>ROW()-6</f>
        <v>2</v>
      </c>
      <c r="B8" s="8"/>
      <c r="C8" s="15" t="s">
        <v>15</v>
      </c>
      <c r="D8" s="19" t="s">
        <v>132</v>
      </c>
      <c r="E8" s="15">
        <v>16</v>
      </c>
      <c r="F8" s="12" t="s">
        <v>12</v>
      </c>
    </row>
    <row r="9" spans="1:6" s="3" customFormat="1" ht="99" customHeight="1">
      <c r="A9" s="12">
        <f>ROW()-6</f>
        <v>3</v>
      </c>
      <c r="B9" s="8"/>
      <c r="C9" s="15" t="s">
        <v>16</v>
      </c>
      <c r="D9" s="19" t="s">
        <v>17</v>
      </c>
      <c r="E9" s="15">
        <v>14</v>
      </c>
      <c r="F9" s="15" t="s">
        <v>18</v>
      </c>
    </row>
    <row r="10" spans="1:6" s="3" customFormat="1" ht="65.099999999999994" customHeight="1">
      <c r="A10" s="12">
        <f>ROW()-6</f>
        <v>4</v>
      </c>
      <c r="B10" s="8"/>
      <c r="C10" s="13" t="s">
        <v>19</v>
      </c>
      <c r="D10" s="14" t="s">
        <v>20</v>
      </c>
      <c r="E10" s="8">
        <v>10</v>
      </c>
      <c r="F10" s="12" t="s">
        <v>21</v>
      </c>
    </row>
    <row r="11" spans="1:6" s="18" customFormat="1" ht="30" customHeight="1">
      <c r="A11" s="8" t="s">
        <v>22</v>
      </c>
      <c r="B11" s="8" t="s">
        <v>23</v>
      </c>
      <c r="C11" s="16"/>
      <c r="D11" s="17"/>
      <c r="E11" s="8">
        <f>SUM(E12:E22)</f>
        <v>101</v>
      </c>
      <c r="F11" s="10"/>
    </row>
    <row r="12" spans="1:6" s="3" customFormat="1" ht="39" customHeight="1">
      <c r="A12" s="12">
        <f>ROW()-7</f>
        <v>5</v>
      </c>
      <c r="B12" s="8"/>
      <c r="C12" s="13" t="s">
        <v>24</v>
      </c>
      <c r="D12" s="14" t="s">
        <v>25</v>
      </c>
      <c r="E12" s="8">
        <v>7</v>
      </c>
      <c r="F12" s="12" t="s">
        <v>12</v>
      </c>
    </row>
    <row r="13" spans="1:6" s="3" customFormat="1" ht="48.95" customHeight="1">
      <c r="A13" s="12">
        <f t="shared" ref="A13:A22" si="0">ROW()-7</f>
        <v>6</v>
      </c>
      <c r="B13" s="8"/>
      <c r="C13" s="13" t="s">
        <v>26</v>
      </c>
      <c r="D13" s="14" t="s">
        <v>27</v>
      </c>
      <c r="E13" s="8">
        <v>8</v>
      </c>
      <c r="F13" s="12" t="s">
        <v>12</v>
      </c>
    </row>
    <row r="14" spans="1:6" s="3" customFormat="1" ht="108.95" customHeight="1">
      <c r="A14" s="12">
        <f t="shared" si="0"/>
        <v>7</v>
      </c>
      <c r="B14" s="8"/>
      <c r="C14" s="13" t="s">
        <v>28</v>
      </c>
      <c r="D14" s="14" t="s">
        <v>125</v>
      </c>
      <c r="E14" s="8">
        <v>14</v>
      </c>
      <c r="F14" s="12" t="s">
        <v>12</v>
      </c>
    </row>
    <row r="15" spans="1:6" s="3" customFormat="1" ht="51.95" customHeight="1">
      <c r="A15" s="12">
        <f t="shared" si="0"/>
        <v>8</v>
      </c>
      <c r="B15" s="8"/>
      <c r="C15" s="13" t="s">
        <v>29</v>
      </c>
      <c r="D15" s="14" t="s">
        <v>30</v>
      </c>
      <c r="E15" s="8">
        <v>17</v>
      </c>
      <c r="F15" s="12" t="s">
        <v>12</v>
      </c>
    </row>
    <row r="16" spans="1:6" s="3" customFormat="1" ht="75" customHeight="1">
      <c r="A16" s="12">
        <f t="shared" si="0"/>
        <v>9</v>
      </c>
      <c r="B16" s="8"/>
      <c r="C16" s="13" t="s">
        <v>31</v>
      </c>
      <c r="D16" s="14" t="s">
        <v>135</v>
      </c>
      <c r="E16" s="8">
        <v>20</v>
      </c>
      <c r="F16" s="12" t="s">
        <v>32</v>
      </c>
    </row>
    <row r="17" spans="1:6" s="3" customFormat="1" ht="39" customHeight="1">
      <c r="A17" s="12">
        <f t="shared" si="0"/>
        <v>10</v>
      </c>
      <c r="B17" s="8"/>
      <c r="C17" s="13" t="s">
        <v>33</v>
      </c>
      <c r="D17" s="14" t="s">
        <v>34</v>
      </c>
      <c r="E17" s="8">
        <v>8</v>
      </c>
      <c r="F17" s="12" t="s">
        <v>12</v>
      </c>
    </row>
    <row r="18" spans="1:6" s="3" customFormat="1" ht="35.1" customHeight="1">
      <c r="A18" s="12">
        <f t="shared" si="0"/>
        <v>11</v>
      </c>
      <c r="B18" s="8"/>
      <c r="C18" s="13" t="s">
        <v>35</v>
      </c>
      <c r="D18" s="14" t="s">
        <v>126</v>
      </c>
      <c r="E18" s="8">
        <v>12</v>
      </c>
      <c r="F18" s="12" t="s">
        <v>12</v>
      </c>
    </row>
    <row r="19" spans="1:6" s="3" customFormat="1" ht="45" customHeight="1">
      <c r="A19" s="12">
        <f t="shared" si="0"/>
        <v>12</v>
      </c>
      <c r="B19" s="8"/>
      <c r="C19" s="13" t="s">
        <v>36</v>
      </c>
      <c r="D19" s="14" t="s">
        <v>37</v>
      </c>
      <c r="E19" s="8">
        <v>3</v>
      </c>
      <c r="F19" s="12" t="s">
        <v>12</v>
      </c>
    </row>
    <row r="20" spans="1:6" s="20" customFormat="1" ht="39" customHeight="1">
      <c r="A20" s="12">
        <f t="shared" si="0"/>
        <v>13</v>
      </c>
      <c r="B20" s="13"/>
      <c r="C20" s="13" t="s">
        <v>38</v>
      </c>
      <c r="D20" s="14" t="s">
        <v>39</v>
      </c>
      <c r="E20" s="8">
        <v>5</v>
      </c>
      <c r="F20" s="13" t="s">
        <v>12</v>
      </c>
    </row>
    <row r="21" spans="1:6" s="3" customFormat="1" ht="54.95" customHeight="1">
      <c r="A21" s="12">
        <f t="shared" si="0"/>
        <v>14</v>
      </c>
      <c r="B21" s="21"/>
      <c r="C21" s="13" t="s">
        <v>40</v>
      </c>
      <c r="D21" s="14" t="s">
        <v>41</v>
      </c>
      <c r="E21" s="8">
        <v>3</v>
      </c>
      <c r="F21" s="12" t="s">
        <v>12</v>
      </c>
    </row>
    <row r="22" spans="1:6" s="18" customFormat="1" ht="39" customHeight="1">
      <c r="A22" s="12">
        <f t="shared" si="0"/>
        <v>15</v>
      </c>
      <c r="B22" s="8"/>
      <c r="C22" s="8" t="s">
        <v>42</v>
      </c>
      <c r="D22" s="14" t="s">
        <v>43</v>
      </c>
      <c r="E22" s="8">
        <v>4</v>
      </c>
      <c r="F22" s="12" t="s">
        <v>12</v>
      </c>
    </row>
    <row r="23" spans="1:6" s="18" customFormat="1" ht="30" customHeight="1">
      <c r="A23" s="12" t="s">
        <v>44</v>
      </c>
      <c r="B23" s="8" t="s">
        <v>45</v>
      </c>
      <c r="C23" s="8"/>
      <c r="D23" s="14"/>
      <c r="E23" s="8">
        <f>SUM(E24:E26)</f>
        <v>14</v>
      </c>
      <c r="F23" s="12"/>
    </row>
    <row r="24" spans="1:6" s="18" customFormat="1" ht="51" customHeight="1">
      <c r="A24" s="12">
        <v>16</v>
      </c>
      <c r="B24" s="8"/>
      <c r="C24" s="8" t="s">
        <v>46</v>
      </c>
      <c r="D24" s="14" t="s">
        <v>47</v>
      </c>
      <c r="E24" s="8">
        <v>6</v>
      </c>
      <c r="F24" s="12" t="s">
        <v>12</v>
      </c>
    </row>
    <row r="25" spans="1:6" s="18" customFormat="1" ht="54.95" customHeight="1">
      <c r="A25" s="12">
        <v>17</v>
      </c>
      <c r="B25" s="8"/>
      <c r="C25" s="8" t="s">
        <v>48</v>
      </c>
      <c r="D25" s="22" t="s">
        <v>49</v>
      </c>
      <c r="E25" s="8">
        <v>6</v>
      </c>
      <c r="F25" s="12" t="s">
        <v>12</v>
      </c>
    </row>
    <row r="26" spans="1:6" s="18" customFormat="1" ht="45.95" customHeight="1">
      <c r="A26" s="12">
        <v>18</v>
      </c>
      <c r="B26" s="8"/>
      <c r="C26" s="8" t="s">
        <v>50</v>
      </c>
      <c r="D26" s="14" t="s">
        <v>51</v>
      </c>
      <c r="E26" s="8">
        <v>2</v>
      </c>
      <c r="F26" s="12" t="s">
        <v>12</v>
      </c>
    </row>
    <row r="27" spans="1:6" s="18" customFormat="1" ht="30" customHeight="1">
      <c r="A27" s="8" t="s">
        <v>52</v>
      </c>
      <c r="B27" s="8" t="s">
        <v>53</v>
      </c>
      <c r="C27" s="9"/>
      <c r="D27" s="17"/>
      <c r="E27" s="8">
        <f>SUM(E28:E32)</f>
        <v>30</v>
      </c>
      <c r="F27" s="10"/>
    </row>
    <row r="28" spans="1:6" s="3" customFormat="1" ht="69" customHeight="1">
      <c r="A28" s="12">
        <v>19</v>
      </c>
      <c r="B28" s="8"/>
      <c r="C28" s="8" t="s">
        <v>54</v>
      </c>
      <c r="D28" s="22" t="s">
        <v>55</v>
      </c>
      <c r="E28" s="8">
        <v>11</v>
      </c>
      <c r="F28" s="12" t="s">
        <v>12</v>
      </c>
    </row>
    <row r="29" spans="1:6" s="3" customFormat="1" ht="48.95" customHeight="1">
      <c r="A29" s="12">
        <v>20</v>
      </c>
      <c r="B29" s="8"/>
      <c r="C29" s="8" t="s">
        <v>56</v>
      </c>
      <c r="D29" s="14" t="s">
        <v>57</v>
      </c>
      <c r="E29" s="8">
        <v>6</v>
      </c>
      <c r="F29" s="12" t="s">
        <v>12</v>
      </c>
    </row>
    <row r="30" spans="1:6" s="18" customFormat="1" ht="39" customHeight="1">
      <c r="A30" s="12">
        <v>21</v>
      </c>
      <c r="B30" s="8"/>
      <c r="C30" s="8" t="s">
        <v>58</v>
      </c>
      <c r="D30" s="14" t="s">
        <v>59</v>
      </c>
      <c r="E30" s="8">
        <v>5</v>
      </c>
      <c r="F30" s="12" t="s">
        <v>60</v>
      </c>
    </row>
    <row r="31" spans="1:6" s="18" customFormat="1" ht="39" customHeight="1">
      <c r="A31" s="12">
        <v>22</v>
      </c>
      <c r="B31" s="8"/>
      <c r="C31" s="8" t="s">
        <v>61</v>
      </c>
      <c r="D31" s="14" t="s">
        <v>127</v>
      </c>
      <c r="E31" s="8">
        <v>2</v>
      </c>
      <c r="F31" s="12" t="s">
        <v>12</v>
      </c>
    </row>
    <row r="32" spans="1:6" s="18" customFormat="1" ht="69" customHeight="1">
      <c r="A32" s="12">
        <v>23</v>
      </c>
      <c r="B32" s="8"/>
      <c r="C32" s="8" t="s">
        <v>62</v>
      </c>
      <c r="D32" s="14" t="s">
        <v>128</v>
      </c>
      <c r="E32" s="8">
        <v>6</v>
      </c>
      <c r="F32" s="12" t="s">
        <v>12</v>
      </c>
    </row>
    <row r="33" spans="1:6" s="18" customFormat="1" ht="30" customHeight="1">
      <c r="A33" s="23" t="s">
        <v>63</v>
      </c>
      <c r="B33" s="23" t="s">
        <v>64</v>
      </c>
      <c r="C33" s="24"/>
      <c r="D33" s="25"/>
      <c r="E33" s="23">
        <f>SUM(E34,E36,E43)</f>
        <v>38</v>
      </c>
      <c r="F33" s="26"/>
    </row>
    <row r="34" spans="1:6" s="3" customFormat="1" ht="30" customHeight="1">
      <c r="A34" s="23" t="s">
        <v>10</v>
      </c>
      <c r="B34" s="23" t="s">
        <v>65</v>
      </c>
      <c r="C34" s="24"/>
      <c r="D34" s="25"/>
      <c r="E34" s="23">
        <f>SUM(E35)</f>
        <v>8</v>
      </c>
      <c r="F34" s="26"/>
    </row>
    <row r="35" spans="1:6" s="18" customFormat="1" ht="39" customHeight="1">
      <c r="A35" s="12">
        <v>24</v>
      </c>
      <c r="B35" s="8"/>
      <c r="C35" s="8" t="s">
        <v>66</v>
      </c>
      <c r="D35" s="14" t="s">
        <v>67</v>
      </c>
      <c r="E35" s="8">
        <v>8</v>
      </c>
      <c r="F35" s="12" t="s">
        <v>68</v>
      </c>
    </row>
    <row r="36" spans="1:6" s="3" customFormat="1" ht="30" customHeight="1">
      <c r="A36" s="8" t="s">
        <v>13</v>
      </c>
      <c r="B36" s="8" t="s">
        <v>69</v>
      </c>
      <c r="C36" s="9"/>
      <c r="D36" s="17"/>
      <c r="E36" s="8">
        <f>SUM(E37:E42)</f>
        <v>24</v>
      </c>
      <c r="F36" s="10"/>
    </row>
    <row r="37" spans="1:6" s="3" customFormat="1" ht="48.95" customHeight="1">
      <c r="A37" s="12">
        <v>25</v>
      </c>
      <c r="B37" s="8"/>
      <c r="C37" s="13" t="s">
        <v>70</v>
      </c>
      <c r="D37" s="14" t="s">
        <v>71</v>
      </c>
      <c r="E37" s="8">
        <v>6</v>
      </c>
      <c r="F37" s="12" t="s">
        <v>68</v>
      </c>
    </row>
    <row r="38" spans="1:6" s="3" customFormat="1" ht="59.1" customHeight="1">
      <c r="A38" s="12">
        <v>26</v>
      </c>
      <c r="B38" s="8"/>
      <c r="C38" s="13" t="s">
        <v>72</v>
      </c>
      <c r="D38" s="14" t="s">
        <v>137</v>
      </c>
      <c r="E38" s="8">
        <v>3</v>
      </c>
      <c r="F38" s="12" t="s">
        <v>68</v>
      </c>
    </row>
    <row r="39" spans="1:6" s="3" customFormat="1" ht="78.95" customHeight="1">
      <c r="A39" s="12">
        <v>27</v>
      </c>
      <c r="B39" s="8"/>
      <c r="C39" s="13" t="s">
        <v>73</v>
      </c>
      <c r="D39" s="14" t="s">
        <v>74</v>
      </c>
      <c r="E39" s="8">
        <v>5</v>
      </c>
      <c r="F39" s="12" t="s">
        <v>60</v>
      </c>
    </row>
    <row r="40" spans="1:6" s="3" customFormat="1" ht="59.1" customHeight="1">
      <c r="A40" s="12">
        <v>28</v>
      </c>
      <c r="B40" s="8"/>
      <c r="C40" s="13" t="s">
        <v>75</v>
      </c>
      <c r="D40" s="27" t="s">
        <v>136</v>
      </c>
      <c r="E40" s="8">
        <v>6</v>
      </c>
      <c r="F40" s="12" t="s">
        <v>32</v>
      </c>
    </row>
    <row r="41" spans="1:6" s="3" customFormat="1" ht="59.1" customHeight="1">
      <c r="A41" s="12">
        <v>29</v>
      </c>
      <c r="B41" s="8"/>
      <c r="C41" s="13" t="s">
        <v>76</v>
      </c>
      <c r="D41" s="14" t="s">
        <v>77</v>
      </c>
      <c r="E41" s="8">
        <v>2</v>
      </c>
      <c r="F41" s="12" t="s">
        <v>78</v>
      </c>
    </row>
    <row r="42" spans="1:6" s="18" customFormat="1" ht="69" customHeight="1">
      <c r="A42" s="12">
        <v>30</v>
      </c>
      <c r="B42" s="8"/>
      <c r="C42" s="13" t="s">
        <v>79</v>
      </c>
      <c r="D42" s="14" t="s">
        <v>80</v>
      </c>
      <c r="E42" s="8">
        <v>2</v>
      </c>
      <c r="F42" s="12" t="s">
        <v>81</v>
      </c>
    </row>
    <row r="43" spans="1:6" s="3" customFormat="1" ht="30" customHeight="1">
      <c r="A43" s="8" t="s">
        <v>22</v>
      </c>
      <c r="B43" s="8" t="s">
        <v>82</v>
      </c>
      <c r="C43" s="16"/>
      <c r="D43" s="17"/>
      <c r="E43" s="8">
        <f>SUM(E44:E44)</f>
        <v>6</v>
      </c>
      <c r="F43" s="10"/>
    </row>
    <row r="44" spans="1:6" ht="39" customHeight="1">
      <c r="A44" s="12">
        <v>31</v>
      </c>
      <c r="B44" s="8"/>
      <c r="C44" s="13" t="s">
        <v>83</v>
      </c>
      <c r="D44" s="14" t="s">
        <v>84</v>
      </c>
      <c r="E44" s="13">
        <v>6</v>
      </c>
      <c r="F44" s="8" t="s">
        <v>12</v>
      </c>
    </row>
    <row r="45" spans="1:6" ht="30" customHeight="1">
      <c r="A45" s="8" t="s">
        <v>85</v>
      </c>
      <c r="B45" s="8" t="s">
        <v>86</v>
      </c>
      <c r="C45" s="16"/>
      <c r="D45" s="17"/>
      <c r="E45" s="8">
        <f>SUM(E46,E48)</f>
        <v>16</v>
      </c>
      <c r="F45" s="10"/>
    </row>
    <row r="46" spans="1:6" s="3" customFormat="1" ht="30" customHeight="1">
      <c r="A46" s="8" t="s">
        <v>10</v>
      </c>
      <c r="B46" s="8" t="s">
        <v>87</v>
      </c>
      <c r="C46" s="16"/>
      <c r="D46" s="17"/>
      <c r="E46" s="8">
        <f>SUM(E47)</f>
        <v>12</v>
      </c>
      <c r="F46" s="10"/>
    </row>
    <row r="47" spans="1:6" s="18" customFormat="1" ht="48.95" customHeight="1">
      <c r="A47" s="12">
        <v>32</v>
      </c>
      <c r="B47" s="8"/>
      <c r="C47" s="8" t="s">
        <v>88</v>
      </c>
      <c r="D47" s="14" t="s">
        <v>134</v>
      </c>
      <c r="E47" s="8">
        <v>12</v>
      </c>
      <c r="F47" s="12" t="s">
        <v>12</v>
      </c>
    </row>
    <row r="48" spans="1:6" s="3" customFormat="1" ht="30" customHeight="1">
      <c r="A48" s="8" t="s">
        <v>13</v>
      </c>
      <c r="B48" s="8" t="s">
        <v>89</v>
      </c>
      <c r="C48" s="16"/>
      <c r="D48" s="17"/>
      <c r="E48" s="8">
        <f>SUM(E49)</f>
        <v>4</v>
      </c>
      <c r="F48" s="10"/>
    </row>
    <row r="49" spans="1:6" s="18" customFormat="1" ht="48.95" customHeight="1">
      <c r="A49" s="12">
        <v>33</v>
      </c>
      <c r="B49" s="8"/>
      <c r="C49" s="13" t="s">
        <v>90</v>
      </c>
      <c r="D49" s="14" t="s">
        <v>133</v>
      </c>
      <c r="E49" s="8">
        <v>4</v>
      </c>
      <c r="F49" s="12" t="s">
        <v>12</v>
      </c>
    </row>
    <row r="50" spans="1:6" s="18" customFormat="1" ht="30" customHeight="1">
      <c r="A50" s="8" t="s">
        <v>91</v>
      </c>
      <c r="B50" s="8" t="s">
        <v>92</v>
      </c>
      <c r="C50" s="16"/>
      <c r="D50" s="17"/>
      <c r="E50" s="8">
        <f>SUM(E51,E54,E56)</f>
        <v>31</v>
      </c>
      <c r="F50" s="10"/>
    </row>
    <row r="51" spans="1:6" s="3" customFormat="1" ht="30" customHeight="1">
      <c r="A51" s="8" t="s">
        <v>10</v>
      </c>
      <c r="B51" s="8" t="s">
        <v>93</v>
      </c>
      <c r="C51" s="16"/>
      <c r="D51" s="29"/>
      <c r="E51" s="8">
        <f>SUM(E52:E53)</f>
        <v>20</v>
      </c>
      <c r="F51" s="10"/>
    </row>
    <row r="52" spans="1:6" s="18" customFormat="1" ht="48.95" customHeight="1">
      <c r="A52" s="12">
        <v>34</v>
      </c>
      <c r="B52" s="8"/>
      <c r="C52" s="13" t="s">
        <v>94</v>
      </c>
      <c r="D52" s="27" t="s">
        <v>95</v>
      </c>
      <c r="E52" s="8">
        <v>12</v>
      </c>
      <c r="F52" s="12" t="s">
        <v>12</v>
      </c>
    </row>
    <row r="53" spans="1:6" s="18" customFormat="1" ht="48.95" customHeight="1">
      <c r="A53" s="12">
        <v>35</v>
      </c>
      <c r="B53" s="8"/>
      <c r="C53" s="13" t="s">
        <v>96</v>
      </c>
      <c r="D53" s="27" t="s">
        <v>97</v>
      </c>
      <c r="E53" s="8">
        <v>8</v>
      </c>
      <c r="F53" s="12" t="s">
        <v>12</v>
      </c>
    </row>
    <row r="54" spans="1:6" s="3" customFormat="1" ht="30" customHeight="1">
      <c r="A54" s="8" t="s">
        <v>13</v>
      </c>
      <c r="B54" s="8" t="s">
        <v>98</v>
      </c>
      <c r="C54" s="16"/>
      <c r="D54" s="29"/>
      <c r="E54" s="8">
        <f>SUM(E55:E55)</f>
        <v>7</v>
      </c>
      <c r="F54" s="10"/>
    </row>
    <row r="55" spans="1:6" s="3" customFormat="1" ht="48.95" customHeight="1">
      <c r="A55" s="12">
        <v>36</v>
      </c>
      <c r="B55" s="8"/>
      <c r="C55" s="30" t="s">
        <v>99</v>
      </c>
      <c r="D55" s="31" t="s">
        <v>100</v>
      </c>
      <c r="E55" s="30">
        <v>7</v>
      </c>
      <c r="F55" s="12" t="s">
        <v>12</v>
      </c>
    </row>
    <row r="56" spans="1:6" s="3" customFormat="1" ht="30" customHeight="1">
      <c r="A56" s="8" t="s">
        <v>22</v>
      </c>
      <c r="B56" s="8" t="s">
        <v>101</v>
      </c>
      <c r="C56" s="32"/>
      <c r="D56" s="33"/>
      <c r="E56" s="30">
        <f>SUM(E57:E57)</f>
        <v>4</v>
      </c>
      <c r="F56" s="10"/>
    </row>
    <row r="57" spans="1:6" s="3" customFormat="1" ht="89.1" customHeight="1">
      <c r="A57" s="12">
        <v>37</v>
      </c>
      <c r="B57" s="8"/>
      <c r="C57" s="13" t="s">
        <v>102</v>
      </c>
      <c r="D57" s="14" t="s">
        <v>103</v>
      </c>
      <c r="E57" s="8">
        <v>4</v>
      </c>
      <c r="F57" s="12" t="s">
        <v>104</v>
      </c>
    </row>
    <row r="58" spans="1:6" s="18" customFormat="1" ht="30" customHeight="1">
      <c r="A58" s="8" t="s">
        <v>105</v>
      </c>
      <c r="B58" s="8" t="s">
        <v>106</v>
      </c>
      <c r="C58" s="16"/>
      <c r="D58" s="17"/>
      <c r="E58" s="8">
        <f>SUM(E59,E61)</f>
        <v>25</v>
      </c>
      <c r="F58" s="10"/>
    </row>
    <row r="59" spans="1:6" s="3" customFormat="1" ht="30" customHeight="1">
      <c r="A59" s="8" t="s">
        <v>10</v>
      </c>
      <c r="B59" s="8" t="s">
        <v>107</v>
      </c>
      <c r="C59" s="16"/>
      <c r="D59" s="17"/>
      <c r="E59" s="8">
        <f>SUM(E60)</f>
        <v>15</v>
      </c>
      <c r="F59" s="10"/>
    </row>
    <row r="60" spans="1:6" s="18" customFormat="1" ht="39" customHeight="1">
      <c r="A60" s="12">
        <v>38</v>
      </c>
      <c r="B60" s="8"/>
      <c r="C60" s="8" t="s">
        <v>108</v>
      </c>
      <c r="D60" s="14" t="s">
        <v>109</v>
      </c>
      <c r="E60" s="8">
        <v>15</v>
      </c>
      <c r="F60" s="12" t="s">
        <v>110</v>
      </c>
    </row>
    <row r="61" spans="1:6" s="3" customFormat="1" ht="30" customHeight="1">
      <c r="A61" s="8" t="s">
        <v>13</v>
      </c>
      <c r="B61" s="8" t="s">
        <v>111</v>
      </c>
      <c r="C61" s="9"/>
      <c r="D61" s="17"/>
      <c r="E61" s="8">
        <f>SUM(E62:E62)</f>
        <v>10</v>
      </c>
      <c r="F61" s="10"/>
    </row>
    <row r="62" spans="1:6" s="3" customFormat="1" ht="59.1" customHeight="1">
      <c r="A62" s="12">
        <v>39</v>
      </c>
      <c r="B62" s="8"/>
      <c r="C62" s="13" t="s">
        <v>112</v>
      </c>
      <c r="D62" s="14" t="s">
        <v>113</v>
      </c>
      <c r="E62" s="8">
        <v>10</v>
      </c>
      <c r="F62" s="12" t="s">
        <v>114</v>
      </c>
    </row>
    <row r="63" spans="1:6" s="34" customFormat="1" ht="30" customHeight="1">
      <c r="A63" s="8" t="s">
        <v>105</v>
      </c>
      <c r="B63" s="8" t="s">
        <v>115</v>
      </c>
      <c r="C63" s="16"/>
      <c r="D63" s="17"/>
      <c r="E63" s="8"/>
      <c r="F63" s="10"/>
    </row>
    <row r="64" spans="1:6" s="18" customFormat="1" ht="30" customHeight="1">
      <c r="A64" s="8" t="s">
        <v>10</v>
      </c>
      <c r="B64" s="8" t="s">
        <v>116</v>
      </c>
      <c r="C64" s="16"/>
      <c r="D64" s="17"/>
      <c r="E64" s="8"/>
      <c r="F64" s="10"/>
    </row>
    <row r="65" spans="1:6" s="3" customFormat="1" ht="249.95" customHeight="1">
      <c r="A65" s="12">
        <v>40</v>
      </c>
      <c r="B65" s="8"/>
      <c r="C65" s="8" t="s">
        <v>117</v>
      </c>
      <c r="D65" s="17" t="s">
        <v>118</v>
      </c>
      <c r="E65" s="9"/>
      <c r="F65" s="12" t="s">
        <v>12</v>
      </c>
    </row>
    <row r="66" spans="1:6" s="3" customFormat="1" ht="39" customHeight="1">
      <c r="A66" s="12">
        <v>41</v>
      </c>
      <c r="B66" s="8"/>
      <c r="C66" s="35" t="s">
        <v>119</v>
      </c>
      <c r="D66" s="27" t="s">
        <v>120</v>
      </c>
      <c r="E66" s="8"/>
      <c r="F66" s="12" t="s">
        <v>60</v>
      </c>
    </row>
    <row r="67" spans="1:6" s="18" customFormat="1" ht="30" customHeight="1">
      <c r="A67" s="8" t="s">
        <v>13</v>
      </c>
      <c r="B67" s="8" t="s">
        <v>121</v>
      </c>
      <c r="C67" s="36"/>
      <c r="D67" s="29"/>
      <c r="E67" s="8"/>
      <c r="F67" s="10"/>
    </row>
    <row r="68" spans="1:6" s="3" customFormat="1" ht="150" customHeight="1">
      <c r="A68" s="12">
        <v>42</v>
      </c>
      <c r="B68" s="8"/>
      <c r="C68" s="35" t="s">
        <v>122</v>
      </c>
      <c r="D68" s="14" t="s">
        <v>129</v>
      </c>
      <c r="E68" s="9"/>
      <c r="F68" s="15" t="s">
        <v>12</v>
      </c>
    </row>
    <row r="69" spans="1:6" s="3" customFormat="1" ht="39" customHeight="1">
      <c r="A69" s="12">
        <v>43</v>
      </c>
      <c r="B69" s="8"/>
      <c r="C69" s="35" t="s">
        <v>123</v>
      </c>
      <c r="D69" s="14" t="s">
        <v>124</v>
      </c>
      <c r="E69" s="9"/>
      <c r="F69" s="12" t="s">
        <v>12</v>
      </c>
    </row>
    <row r="70" spans="1:6" s="3" customFormat="1" ht="15" customHeight="1">
      <c r="A70" s="37"/>
      <c r="B70" s="38"/>
      <c r="C70" s="38"/>
      <c r="D70" s="39"/>
      <c r="E70" s="2"/>
    </row>
  </sheetData>
  <autoFilter ref="A3:F69"/>
  <mergeCells count="2">
    <mergeCell ref="A1:C1"/>
    <mergeCell ref="A2:F2"/>
  </mergeCells>
  <phoneticPr fontId="3" type="noConversion"/>
  <printOptions horizontalCentered="1"/>
  <pageMargins left="0.74803149606299213" right="0.74803149606299213" top="0.9055118110236221" bottom="0.55118110236220474" header="0.51181102362204722" footer="0.51181102362204722"/>
  <pageSetup paperSize="9" fitToHeight="0" orientation="landscape"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市级 </vt:lpstr>
      <vt:lpstr>'市级 '!Print_Area</vt:lpstr>
      <vt:lpstr>'市级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2025-03-19T07:00:32Z</dcterms:modified>
</cp:coreProperties>
</file>