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县级" sheetId="3" r:id="rId1"/>
  </sheets>
  <definedNames>
    <definedName name="_xlnm._FilterDatabase" localSheetId="0" hidden="1">县级!$A$3:$F$56</definedName>
    <definedName name="_xlnm.Print_Area" localSheetId="0">县级!$A$1:$F$56</definedName>
    <definedName name="_xlnm.Print_Titles" localSheetId="0">县级!$2:$3</definedName>
  </definedNames>
  <calcPr calcId="152511" concurrentCalc="0"/>
</workbook>
</file>

<file path=xl/calcChain.xml><?xml version="1.0" encoding="utf-8"?>
<calcChain xmlns="http://schemas.openxmlformats.org/spreadsheetml/2006/main">
  <c r="G4" i="3" l="1"/>
  <c r="E49" i="3"/>
  <c r="E47" i="3"/>
  <c r="E44" i="3"/>
  <c r="E43" i="3"/>
  <c r="E41" i="3"/>
  <c r="E39" i="3"/>
  <c r="E38" i="3"/>
  <c r="E35" i="3"/>
  <c r="E33" i="3"/>
  <c r="E32" i="3"/>
  <c r="E27" i="3"/>
  <c r="E11" i="3"/>
  <c r="E7" i="3"/>
  <c r="E5" i="3"/>
  <c r="E4" i="3"/>
</calcChain>
</file>

<file path=xl/sharedStrings.xml><?xml version="1.0" encoding="utf-8"?>
<sst xmlns="http://schemas.openxmlformats.org/spreadsheetml/2006/main" count="148" uniqueCount="110">
  <si>
    <t>序号</t>
  </si>
  <si>
    <t>竞赛内容</t>
  </si>
  <si>
    <t>竞赛指标</t>
  </si>
  <si>
    <t>竞赛标准</t>
  </si>
  <si>
    <t>分值</t>
  </si>
  <si>
    <t>牵头单位</t>
  </si>
  <si>
    <t>一</t>
  </si>
  <si>
    <t>水工程建设管理</t>
  </si>
  <si>
    <t>（一）</t>
  </si>
  <si>
    <t>规划与前期工作</t>
  </si>
  <si>
    <t>重点水利项目前期工作</t>
  </si>
  <si>
    <t>省水利厅</t>
  </si>
  <si>
    <t>（二）</t>
  </si>
  <si>
    <t>投资落实与计划执行</t>
  </si>
  <si>
    <t>水利投资</t>
  </si>
  <si>
    <t>中央预算内投资计划及增发国债项目落实与执行</t>
  </si>
  <si>
    <t>省发展改革委
省水利厅</t>
  </si>
  <si>
    <t>（三）</t>
  </si>
  <si>
    <t>建设运行管理与质量安全</t>
  </si>
  <si>
    <t>水库工程</t>
  </si>
  <si>
    <t>河道工程</t>
  </si>
  <si>
    <t>农村水利工程</t>
  </si>
  <si>
    <t>农村供水工程</t>
  </si>
  <si>
    <t>高标准农田工程</t>
  </si>
  <si>
    <t>省农业农村厅</t>
  </si>
  <si>
    <t>水利工程验收</t>
  </si>
  <si>
    <t>水利建设质量监管</t>
  </si>
  <si>
    <t>水利建设市场监管</t>
  </si>
  <si>
    <t>水利工程标准化创建</t>
  </si>
  <si>
    <t>落实生态流量、清理整改和大坝安全鉴定（评估）工作</t>
  </si>
  <si>
    <t>乡村水利服务
体系建设</t>
  </si>
  <si>
    <t>按照乡镇水利站和水管员绩效情况赋分。</t>
  </si>
  <si>
    <t>二</t>
  </si>
  <si>
    <t>水旱灾害防御</t>
  </si>
  <si>
    <t>汛前准备</t>
  </si>
  <si>
    <t>一是落实各级各类责任人并做好培训；二是修订各类预案；三是开展防汛抢险救援演练；四是全面排查消除风险隐患；五是完成水毁修复工程项目建设任务；六是落实抢险队伍、专家队伍及物资储备。质量好、提前完成，得6分；质量较好、按时完成，得4分；质量基本满足要求，经督促能够按时完成，得2分；质量差、未按时完成，不得分。</t>
  </si>
  <si>
    <t>汛期应对</t>
  </si>
  <si>
    <t>一是加强会商研判，落实“四预”措施；二是科学调度防洪工程；三是开展水工程巡查，及时报送并有效处置险情，及时报送、共享相关信息；四是做好山洪灾害防御；五是统筹开展抢险救援和物资调配；六是兼顾抗旱减灾，确保供水安全。工作质量高、成效好，得6分；工作质量较好、成效较好，得4分；工作基本满足要求，得2分；工作质量差或未实现“四不”目标，不得分。</t>
  </si>
  <si>
    <t>汛后总结</t>
  </si>
  <si>
    <t>及时上报防汛抗旱相关工作总结，按要求完成防汛抗旱复盘工作。按时完成总结和复盘，材料质量高，得2分；按时完成总结和复盘，材料质量较好，得1.4分；按时完成总结和复盘，材料基本满足要求，得0.8分；未按时完成总结或复盘，材料质量差，不得分。</t>
  </si>
  <si>
    <t>三</t>
  </si>
  <si>
    <t>水资源管理</t>
  </si>
  <si>
    <t>取水许可制度监督管理情况</t>
  </si>
  <si>
    <t>1.取用水管理巩固提升工作完成情况。根据取用水管理平台统计2024年度各地取水口对比衔接、计量设施（器具）档案建立、违规问题排查及按要求完成整改情况赋分。（6分）
2.按《辽宁省用水统计调查制度管理暂行办法》规定，开展各行业用水统计情况，基本单位名录库日常维护管理的及时率、准确率，证照转名录和数据治理工作的完成率，季度及年度水量报表填报和审核率、准确率及抽查发现问题数量情况赋分。（5分）</t>
  </si>
  <si>
    <t>取水计量体系建设情况</t>
  </si>
  <si>
    <t>1.规模以上在线计量接入情况。根据取用水管理平台规模以上非农电子证照在线计量接入按要求完成情况赋分。（3分）
2.2024年度中央水利发展资金任务完成情况。根据取水口取水在线计量和农业灌溉“以电折水”样本井计量建设任务完成情况、资金支付情况（含以往年度）赋分。（3分）</t>
  </si>
  <si>
    <t>计划用水管理情况</t>
  </si>
  <si>
    <t>实施国家节水行动情况</t>
  </si>
  <si>
    <t>四</t>
  </si>
  <si>
    <t>水环境治理保护</t>
  </si>
  <si>
    <t>水污染防治</t>
  </si>
  <si>
    <t>畜禽养殖废弃物资源化利用、农业面源污染控制情况</t>
  </si>
  <si>
    <t>推进港口、船舶污染控制情况（交通部门）</t>
  </si>
  <si>
    <t>省交通运输厅</t>
  </si>
  <si>
    <t>水域岸线管理</t>
  </si>
  <si>
    <t>水利风景区建设</t>
  </si>
  <si>
    <t>水利风景区建设情况，按照获得省级及以上水利分景区赋分。</t>
  </si>
  <si>
    <t>五</t>
  </si>
  <si>
    <t>水生态修复</t>
  </si>
  <si>
    <t>水土保持</t>
  </si>
  <si>
    <t>水土保持目标责任落实</t>
  </si>
  <si>
    <t>河湖健康评价</t>
  </si>
  <si>
    <t>幸福河湖建设</t>
  </si>
  <si>
    <t>1.河湖健康评价，按照超额完成任务数量赋分，基础分1分；每超额完成1条，加0.1分，满分2分。
2.幸福河湖创建工作，根据评定结果赋分，基础分0.5分，每有1条（段）超过90分的，加0.3分，满分1分；根据超出任务完成数量进行赋分，基础分0.5分，每超额完成1条（段）的加0.2分，满分1分。</t>
  </si>
  <si>
    <t>六</t>
  </si>
  <si>
    <t>监督与执法</t>
  </si>
  <si>
    <t>水利安全生产监督管理</t>
  </si>
  <si>
    <t>水行政主管部门安全生产监督管理工作成效评价</t>
  </si>
  <si>
    <t>水行政主管部门水利行业监督工作</t>
  </si>
  <si>
    <t>水政监察执法</t>
  </si>
  <si>
    <t>执法能力建设</t>
  </si>
  <si>
    <t>七</t>
  </si>
  <si>
    <t>组织实施</t>
  </si>
  <si>
    <t>“大禹杯”竞赛评比情况</t>
  </si>
  <si>
    <t>按照“大禹杯”竞赛组织实施情况排名赋分。</t>
  </si>
  <si>
    <t>省大禹杯办</t>
  </si>
  <si>
    <t>加分与减分</t>
  </si>
  <si>
    <t>加分项
（最多加6分）</t>
  </si>
  <si>
    <t>水利工程管理成效突出</t>
  </si>
  <si>
    <t>减分项
（最多减6分）</t>
  </si>
  <si>
    <t>“大禹杯”竞赛相关工作受到省部级以上及省政府相关部门通报批评的，中央及省环保督察、国务院大督查发现涉水问题的、出现负面影响舆情事件的</t>
  </si>
  <si>
    <r>
      <rPr>
        <sz val="9"/>
        <rFont val="宋体"/>
        <family val="3"/>
        <charset val="134"/>
      </rPr>
      <t>1.年度辖区内有水利项目拖欠农民工工资情况逾期未处理的，扣2分。</t>
    </r>
    <r>
      <rPr>
        <sz val="9"/>
        <color rgb="FFFF0000"/>
        <rFont val="宋体"/>
        <family val="3"/>
        <charset val="134"/>
      </rPr>
      <t xml:space="preserve">
</t>
    </r>
    <r>
      <rPr>
        <sz val="9"/>
        <rFont val="宋体"/>
        <family val="3"/>
        <charset val="134"/>
      </rPr>
      <t>2.河湖长制及河湖治理工作受到省以上通报批评的，中央及省环保督察、国务院大督查发现涉水问题的，出现严重负面影响舆情事件的，河湖长制工作未纳入政府绩效考评的，每项扣2分。</t>
    </r>
    <r>
      <rPr>
        <sz val="9"/>
        <color rgb="FFFF0000"/>
        <rFont val="宋体"/>
        <family val="3"/>
        <charset val="134"/>
      </rPr>
      <t xml:space="preserve">
</t>
    </r>
    <r>
      <rPr>
        <sz val="9"/>
        <rFont val="宋体"/>
        <family val="3"/>
        <charset val="134"/>
      </rPr>
      <t>3.发生整村集中连片停水事件的，扣2分。
4.对省级以上监督检查工作中发现问题，每存在1个整改不到位的扣0.5分，最多扣2分。
5.按照全国重要饮用水水源安全保障达标建设和饮用水水源地名录库管理要求，工作成果质量差、未完成问题整改、推进工作不力的，每项扣0.5分，最多扣1分。</t>
    </r>
  </si>
  <si>
    <t>发生水利工程质量与安全事故</t>
  </si>
  <si>
    <t>发生一般质量与安全生产责任事故，扣2分。</t>
  </si>
  <si>
    <t>附件2</t>
    <phoneticPr fontId="3" type="noConversion"/>
  </si>
  <si>
    <t>1.中央预算内投资计划及增发国债项目执行。按照中央预算内投资计划下达年度计划任务和绩效目标进行建设的，得1分，未按照投资计划执行的每个项目扣0.2分，扣完为止；按照国家下达的增发国债项目和资金额度清单及项目审批文件进行建设的，得1分，未按照增发国债项目和资金额度清单及项目审批文件进行建设的，每个项目扣0.2分，扣完为止。
2.加强项目监管。及时（每月5日前）在国家重大建设项目库中更新中央预算内投资及增发国债项目进展情况的，得1分，一次未及时更新的扣0.2分，扣完为止；每月1日、16日前按时完整填报增发国债项目台账的得1分，一次未按时、完整填报的扣0.1分，扣完为止。
3.按国债资金项目建设等情况进行排名并赋分（10分）。第1-15名得10分，第16-29名得6分，第30名以后得2分。</t>
  </si>
  <si>
    <t>移民后扶资金
绩效</t>
  </si>
  <si>
    <t>1.以上一年度移民后扶资金绩效评价结果为依据。评价结果为“优”的地区得8分、评价结果为“良”的地区得6分、评价结果为“中”的地区得4分，评价结果为“差”的地区不得分。
2.以2024年省以上移民后扶项目资金支付率为依据。支付率超过80%（含80%）的地区得5分，支付率70%-80%的地区得4分，支付率60%-70%的地区得3分，支付率50%-60%的地区得2分，支付率50%以下的地区不得分。</t>
    <phoneticPr fontId="3" type="noConversion"/>
  </si>
  <si>
    <t>依据2024年水库建设及运行管理情况排名，第1名得10分，第2名得9.75分，第3名得9.5分，依次递减。</t>
  </si>
  <si>
    <t>年度建设任务完成情况。得分=按时完成年度建设任务项目数/应完成项目总数×10分（水美乡村项目完成年度建设任务视为达标；主要支流、中小河流新建项目完成省以上投资计划100%，续建项目完成2024年以前下达投资计划100%视为达标）。</t>
  </si>
  <si>
    <t>1.工程建设（8分）。按照“两率”、融资、进度综合赋分，排名第1-5名得8分，6-10名得7分，11-15名得6分，16-20名得5分,21-25名得4分,26-30名得3分,31名以后得2分。
2.运行管理（9分）。按照县域统管、水质达标率、监督服务、标准化管理、水费收缴综合赋分，排名第1-5名得9分，6-10名得8分，11-15名得7分，16-20名得6分,21-25名得5分,26-30名得4分,31-35名得3分,36名以后得2分。</t>
  </si>
  <si>
    <t>依据2024年工程验收任务清单计算各县年度验收任务完成率并排名。排名第1-5名得8分，6-10名得7分，11-15名得6分，16-20名得5分,21-25名得4分,26-30名得3分,31-35名得2分,36名以后得1分。</t>
  </si>
  <si>
    <t>辖区内项目被省级及以上审计、稽察等各类检查发现存在问题，按整改完成率进行排名，排名第1-5名得5分，6-10名得4.5分，11-15名得4分，16-20名得3.5分,21-25名得3分,26-30名得2.5分,31-35名得2分,36名以后得1分。</t>
  </si>
  <si>
    <t>各县按照标准化达标率排名，若达标率相同，按照辖区内本年度通过省级标准化工程数量排名。排名第1-5名得5分，6-10名得4.5分，11-15名得4分，16-20名得3.5分,21-25名得3分,26-30名得2.5分,31-35名得2分,36名以后得1分。</t>
  </si>
  <si>
    <t>根据各县小水电站运行管理情况赋分。排名第1-5名得4分，6-10名得3.5分，11-15名得3分，16-20名得2.5分,21-25名得2分,26-30名得1.5分,31-35名得1分,36名以后得0.5分。</t>
  </si>
  <si>
    <t>1.沿海地区县级监管部门做好辖区内沿海港口污染防治工作，严格落实港口船舶污染物联单制度要求，做好涉河码头污染物接收转运及处置设施运行、企业资质备案等监管检查工作。完成得1分。
2.内陆地区县级监管部门要做好辖区河流水域的内河船舶（渔业船舶除外）防污染设施设备使用、防污染作业等的监督检查工作。完成得1分。</t>
  </si>
  <si>
    <t>按照2024年度县级水行政主管部门安全生产监管工作成效综合评价赋分。排名第1-5名得15分，6-10名得13分，11-15名得11分，16-20名得9分,21-25名得7分,26-30名得5分,31-35名得3分,36名以后得1分。</t>
  </si>
  <si>
    <t>县级执法能力提升情况（三项制度落实及规范化执法情况，从事水行政执法工作人员持证数量情况，县级水行政主管部门与同级公安部门联合执法情况）</t>
  </si>
  <si>
    <r>
      <t>1.水资源管理。（1）获评省水预算管理试点的，加0.5分。（2）承办省级节水宣传活动的，加0.5分。（3）创建节水教育社会实践基地的，加0.5分。（4）创建科普场馆的，加0.5分。（5）在水资源管理改革和创新领域取得突出成效的，包括用水权出让、转让、抵押、入股等市场交易方面，在水利、电力部门合作开展农业灌溉机井“以电折水”系数测算方面，在水生态产品价值核算方法和实现路径方面改革和创新方面，在金融支持节水产业高质量发展取得突出成效的，在节水技术产品推广交流活动等工作中取得显著成效的，每项加0.5分，本项最多加3分。</t>
    </r>
    <r>
      <rPr>
        <sz val="9"/>
        <color rgb="FFFF0000"/>
        <rFont val="宋体"/>
        <family val="3"/>
        <charset val="134"/>
      </rPr>
      <t xml:space="preserve">
</t>
    </r>
    <r>
      <rPr>
        <sz val="9"/>
        <rFont val="宋体"/>
        <family val="3"/>
        <charset val="134"/>
      </rPr>
      <t>2.工程建设管理。（1）年内辖区内每有1项工程通过省级标准化评价加1分，最高2分；每有1项工程通过水利部标准化评价，加2分；每有1项完成水利部矩阵先行先试创建的，加2分。（2）及时解决辖区内辽干提升、辽东半岛水资源配置一期工程工程、大伙房水库输水二期二部等重大水利工程建设、征地、用林等难点堵点问题的，加2分。</t>
    </r>
    <r>
      <rPr>
        <sz val="9"/>
        <color rgb="FFFF0000"/>
        <rFont val="宋体"/>
        <family val="3"/>
        <charset val="134"/>
      </rPr>
      <t xml:space="preserve">
</t>
    </r>
    <r>
      <rPr>
        <sz val="9"/>
        <rFont val="宋体"/>
        <family val="3"/>
        <charset val="134"/>
      </rPr>
      <t>3.水利科技创新。推动落实1项水利先进实用技术试点示范项目加0.5分，累计加分不超过2分。</t>
    </r>
    <r>
      <rPr>
        <sz val="9"/>
        <color rgb="FFFF0000"/>
        <rFont val="宋体"/>
        <family val="3"/>
        <charset val="134"/>
      </rPr>
      <t xml:space="preserve">
</t>
    </r>
    <r>
      <rPr>
        <sz val="9"/>
        <rFont val="宋体"/>
        <family val="3"/>
        <charset val="134"/>
      </rPr>
      <t>4.灌区管理。获得国家灌区水效领跑者、节水型灌区、国家农民用水合作示范组织等称号，灌区及泵站标准化管理通过水利部评价，纳入水利部农业用水权改革试点、深化农业水价综合改革推进现代化灌区建设试点的，各加1分。</t>
    </r>
    <r>
      <rPr>
        <sz val="9"/>
        <color rgb="FFFF0000"/>
        <rFont val="宋体"/>
        <family val="3"/>
        <charset val="134"/>
      </rPr>
      <t xml:space="preserve">
</t>
    </r>
    <r>
      <rPr>
        <sz val="9"/>
        <rFont val="宋体"/>
        <family val="3"/>
        <charset val="134"/>
      </rPr>
      <t>5.农村供水。县域通过水利部农村饮水安全标准化建设验收，每个加2分；地区内农村供水工程通过水利部级标准化管理评价，每个加2分。</t>
    </r>
    <r>
      <rPr>
        <sz val="9"/>
        <color rgb="FFFF0000"/>
        <rFont val="宋体"/>
        <family val="3"/>
        <charset val="134"/>
      </rPr>
      <t xml:space="preserve">
</t>
    </r>
    <r>
      <rPr>
        <sz val="9"/>
        <rFont val="宋体"/>
        <family val="3"/>
        <charset val="134"/>
      </rPr>
      <t>6.水土保持。在水土保持示范载体创建和生态产品价值实现方面有特殊贡献的，每个加1分，最多加2分。</t>
    </r>
  </si>
  <si>
    <t>辽宁省2024年水利发展“大禹杯”竞赛县（市）级标准</t>
    <phoneticPr fontId="3" type="noConversion"/>
  </si>
  <si>
    <t xml:space="preserve">1.建设进度（3分）。按照时间节点要求，完成83个大中型灌区新建与现代化改造等项目年度投资计划的，得3分；未完成年度投资计划，完成省级以上资金计划的，得1.5分；完成投资未达到省级以上资金计划的，不得分。
2.耕地灌溉面积及大中型灌区“一张图”工作（4分）。开展2024年耕地灌溉面积复核工作，成果质量合格的，得3分；未完成不得分。完成大中型灌区“一张图”的，得1分；未完成不得分。
3.验收工作（2分）。完成2023年度浑北等10座中型灌区现代化改造改造项目合同完工验收的，得2分；未完成得0分。
4.重点涝区治理工作措施有力、效果明显、满足质量要求、按工作完成情况排名，1-3名得5分，4-6名得4分，7-9名得3分，10-12名得2分，13名以后得1分。            </t>
    <phoneticPr fontId="3" type="noConversion"/>
  </si>
  <si>
    <t>按照各县质量管理措施及效果情况排名并赋分。第1-3名得20分，第4-6名得18分，第7-10名得16分，11-20名得14分，21-30名得12分，30名以后得8分。</t>
    <phoneticPr fontId="3" type="noConversion"/>
  </si>
  <si>
    <t>根据各县落实辽宁省水利厅《关于做好2024年度计划用水管理工作的通知》《关于进一步加强计划用水管理覆盖工作的通知》要求情况和对超许可、超定额、超计划取用水处置情况赋分。</t>
    <phoneticPr fontId="3" type="noConversion"/>
  </si>
  <si>
    <t>1.根据各县用水总量和强度双控目标完成情况赋分。（1分）     
2.根据各县开展节水宣教活动等情况赋分。（4分）</t>
    <phoneticPr fontId="3" type="noConversion"/>
  </si>
  <si>
    <t>1.全口径水利投资完成额度超过10亿元的(含10亿元)得6分，完成8至10亿元的(含8亿元)得5分，完成5至8亿元的(含5亿元)得4分，完成3-5亿元的(含3亿元)得3分，完成1-3亿元的(含1亿元)得2分，完成1亿元以下的得1分。依据《辽宁省水利建设投资统计月报系统》数据。
2.省以上水利投资完成率=省以上水利投资完成额度/实际下达省以上水利投资额度。完成率100%的，得8分；完成率未达到100%的，以1%划分档次，每下降一个档次，分值对应下降0.4分。依据：《水利统计管理信息系统》《辽宁省水利建设投资统计月报系统》数据。</t>
    <phoneticPr fontId="3" type="noConversion"/>
  </si>
  <si>
    <t>1.高标准农田建设项目在建设期内完工的，得5分；否则不得分。
2.高标准农田建设项目落实管护主体、责任和本级财政管护资金的，得5分；否则不得分。
3.高标准农田建设项目完工后半年内在“全国农田建设综合监测监管系统”全部完成验收的，得5分；否则按比例得分。（2023年7月1日至2024年6月30日竣工项目）
4.竞赛年度前一年下达的耕地建设与利用资金（高标准农田建设支出方向）支付率≥95%的，得5分；否则按比例得分。</t>
  </si>
  <si>
    <t>1.开展病虫害统防统治和安全用药培训，推广高效低毒低残留农药和高效植保机械的，得1分；否则不得分。
2.加强施肥技术指导，推广测土配方施肥技术的，得1分；否则不得分。
3.做好农药包装废弃物回收处理工作，印发推进工作文件，回收率达到70%以上，得1分；否则不得分。</t>
    <phoneticPr fontId="3" type="noConversion"/>
  </si>
  <si>
    <t>1.前期工作情况（8分）：完成率100%的得8分，完成率90%（含）—100%的得6.5分，完成率75%（含）—90%的得5分，完成率60%（含）—75%的得3.5分，完成率60%以下的不得分。依据：《全省重点水利前期工作任务分解表》。
2.前期工作质量（8分）：县(市、区)报审的项目质量进行评定，计算得分。依据：《前期设计质量考核评分表》</t>
    <phoneticPr fontId="3" type="noConversion"/>
  </si>
  <si>
    <t>1.水土保持重点工程实施情况（10分）。按年度水土保持重点工程建设完成情况、工程发挥水土保持功能效益情况，有效减少水土流失情况进行排名并赋分。
2.生产建设项目水土保持监管情况（10分）。按落实生产建设项目水土保持方案制度情况，全链条全过程监管工作完成情况排名并赋分。</t>
    <phoneticPr fontId="3" type="noConversion"/>
  </si>
  <si>
    <t>按照2024年度县级水行政主管部门水利行业监督工作成效综合评价赋分。排名第1-5名得10分，6-10名得9分，11-15名得8分，16-20名得7分,21-25名得6分,26-30名得5分,31-35名得4分,36名以后得3分。</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</si>
</sst>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宋体"/>
      <family val="2"/>
      <scheme val="minor"/>
    </font>
    <font>
      <sz val="11"/>
      <color theme="1"/>
      <name val="宋体"/>
      <family val="3"/>
      <charset val="134"/>
      <scheme val="minor"/>
    </font>
    <font>
      <sz val="14"/>
      <name val="黑体"/>
      <family val="3"/>
      <charset val="134"/>
    </font>
    <font>
      <sz val="9"/>
      <name val="宋体"/>
      <family val="3"/>
      <charset val="134"/>
      <scheme val="minor"/>
    </font>
    <font>
      <sz val="10"/>
      <name val="宋体"/>
      <family val="3"/>
      <charset val="134"/>
    </font>
    <font>
      <sz val="11"/>
      <name val="宋体"/>
      <family val="3"/>
      <charset val="134"/>
    </font>
    <font>
      <sz val="16"/>
      <name val="方正小标宋简体"/>
      <family val="4"/>
      <charset val="134"/>
    </font>
    <font>
      <sz val="8"/>
      <name val="宋体"/>
      <family val="3"/>
      <charset val="134"/>
    </font>
    <font>
      <sz val="9"/>
      <name val="宋体"/>
      <family val="3"/>
      <charset val="134"/>
    </font>
    <font>
      <sz val="9"/>
      <color rgb="FFFF0000"/>
      <name val="宋体"/>
      <family val="3"/>
      <charset val="134"/>
    </font>
    <font>
      <sz val="8"/>
      <color rgb="FFC00000"/>
      <name val="宋体"/>
      <family val="3"/>
      <charset val="134"/>
    </font>
    <font>
      <sz val="11"/>
      <color rgb="FFC00000"/>
      <name val="宋体"/>
      <family val="3"/>
      <charset val="134"/>
    </font>
    <font>
      <sz val="11"/>
      <name val="宋体"/>
      <family val="3"/>
      <charset val="134"/>
      <scheme val="minor"/>
    </font>
    <font>
      <sz val="9"/>
      <color rgb="FFFF0000"/>
      <name val="宋体"/>
      <family val="3"/>
      <charset val="134"/>
      <scheme val="minor"/>
    </font>
    <font>
      <sz val="11"/>
      <color rgb="FFFF0000"/>
      <name val="宋体"/>
      <family val="3"/>
      <charset val="134"/>
    </font>
    <font>
      <sz val="10"/>
      <color rgb="FFC00000"/>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alignment vertical="center"/>
    </xf>
    <xf numFmtId="0" fontId="8" fillId="0" borderId="0">
      <alignment vertical="center"/>
    </xf>
    <xf numFmtId="0" fontId="8" fillId="0" borderId="0">
      <alignment vertical="center"/>
    </xf>
  </cellStyleXfs>
  <cellXfs count="40">
    <xf numFmtId="0" fontId="0" fillId="0" borderId="0" xfId="0"/>
    <xf numFmtId="0" fontId="4" fillId="0" borderId="0" xfId="1" applyFont="1" applyFill="1" applyAlignment="1">
      <alignment horizontal="left" vertical="top" wrapText="1"/>
    </xf>
    <xf numFmtId="0" fontId="4" fillId="0" borderId="0" xfId="1" applyFont="1" applyFill="1" applyAlignment="1">
      <alignment horizontal="center" vertical="center"/>
    </xf>
    <xf numFmtId="0" fontId="5" fillId="0" borderId="0" xfId="1" applyFont="1" applyFill="1" applyAlignment="1">
      <alignment horizontal="center" vertical="center"/>
    </xf>
    <xf numFmtId="0" fontId="5" fillId="0" borderId="0" xfId="1" applyFont="1" applyFill="1" applyAlignment="1">
      <alignment vertical="center"/>
    </xf>
    <xf numFmtId="0" fontId="4" fillId="0" borderId="1" xfId="1" applyNumberFormat="1" applyFont="1" applyFill="1" applyBorder="1" applyAlignment="1">
      <alignment horizontal="center" vertical="center" wrapText="1"/>
    </xf>
    <xf numFmtId="0" fontId="4" fillId="0" borderId="1" xfId="1" applyFont="1" applyFill="1" applyBorder="1" applyAlignment="1">
      <alignment horizontal="center" vertical="center"/>
    </xf>
    <xf numFmtId="0" fontId="7" fillId="0" borderId="0" xfId="1" applyFont="1" applyFill="1" applyAlignment="1">
      <alignment vertical="center"/>
    </xf>
    <xf numFmtId="0" fontId="8" fillId="0" borderId="1" xfId="1" applyNumberFormat="1" applyFont="1" applyFill="1" applyBorder="1" applyAlignment="1">
      <alignment horizontal="center" vertical="center" wrapText="1"/>
    </xf>
    <xf numFmtId="0" fontId="9" fillId="0" borderId="1" xfId="1" applyNumberFormat="1" applyFont="1" applyFill="1" applyBorder="1" applyAlignment="1">
      <alignment horizontal="center" vertical="center" wrapText="1"/>
    </xf>
    <xf numFmtId="0" fontId="9" fillId="0" borderId="1" xfId="1" applyFont="1" applyFill="1" applyBorder="1" applyAlignment="1">
      <alignment horizontal="center" vertical="center"/>
    </xf>
    <xf numFmtId="0" fontId="10" fillId="0" borderId="0" xfId="1" applyFont="1" applyFill="1" applyAlignment="1">
      <alignment vertical="center"/>
    </xf>
    <xf numFmtId="0" fontId="8" fillId="0" borderId="1" xfId="1" applyFont="1" applyFill="1" applyBorder="1" applyAlignment="1">
      <alignment horizontal="center" vertical="center"/>
    </xf>
    <xf numFmtId="0" fontId="8" fillId="0" borderId="1" xfId="1" applyNumberFormat="1" applyFont="1" applyFill="1" applyBorder="1" applyAlignment="1" applyProtection="1">
      <alignment horizontal="center" vertical="center" wrapText="1"/>
    </xf>
    <xf numFmtId="0" fontId="8" fillId="0" borderId="1" xfId="1" applyNumberFormat="1" applyFont="1" applyFill="1" applyBorder="1" applyAlignment="1">
      <alignment horizontal="justify" vertical="center" wrapText="1"/>
    </xf>
    <xf numFmtId="0" fontId="8" fillId="0" borderId="1" xfId="1" applyFont="1" applyFill="1" applyBorder="1" applyAlignment="1">
      <alignment horizontal="center" vertical="center" wrapText="1"/>
    </xf>
    <xf numFmtId="0" fontId="9" fillId="0" borderId="1" xfId="1" applyNumberFormat="1" applyFont="1" applyFill="1" applyBorder="1" applyAlignment="1" applyProtection="1">
      <alignment horizontal="center" vertical="center" wrapText="1"/>
    </xf>
    <xf numFmtId="0" fontId="9" fillId="0" borderId="1" xfId="1" applyNumberFormat="1" applyFont="1" applyFill="1" applyBorder="1" applyAlignment="1">
      <alignment horizontal="justify" vertical="center" wrapText="1"/>
    </xf>
    <xf numFmtId="0" fontId="11" fillId="0" borderId="0" xfId="1" applyFont="1" applyFill="1" applyAlignment="1">
      <alignment horizontal="center" vertical="center"/>
    </xf>
    <xf numFmtId="0" fontId="8" fillId="0" borderId="1" xfId="1" applyFont="1" applyFill="1" applyBorder="1" applyAlignment="1">
      <alignment horizontal="justify" vertical="center" wrapText="1"/>
    </xf>
    <xf numFmtId="0" fontId="12" fillId="0" borderId="0" xfId="1" applyFont="1" applyFill="1">
      <alignment vertical="center"/>
    </xf>
    <xf numFmtId="0" fontId="5" fillId="0" borderId="1" xfId="1" applyFont="1" applyFill="1" applyBorder="1" applyAlignment="1">
      <alignment horizontal="center" vertical="center"/>
    </xf>
    <xf numFmtId="0" fontId="8" fillId="0" borderId="1" xfId="1" applyNumberFormat="1" applyFont="1" applyFill="1" applyBorder="1" applyAlignment="1">
      <alignment horizontal="left" vertical="center" wrapText="1"/>
    </xf>
    <xf numFmtId="0" fontId="3" fillId="0" borderId="1" xfId="1" applyFont="1" applyBorder="1" applyAlignment="1">
      <alignment horizontal="center" vertical="center"/>
    </xf>
    <xf numFmtId="0" fontId="13" fillId="0" borderId="1" xfId="1" applyFont="1" applyBorder="1" applyAlignment="1">
      <alignment horizontal="center" vertical="center" wrapText="1"/>
    </xf>
    <xf numFmtId="0" fontId="13" fillId="0" borderId="1" xfId="1" applyFont="1" applyBorder="1" applyAlignment="1">
      <alignment horizontal="justify" vertical="center" wrapText="1"/>
    </xf>
    <xf numFmtId="0" fontId="13" fillId="0" borderId="1" xfId="1" applyFont="1" applyBorder="1" applyAlignment="1">
      <alignment horizontal="center" vertical="center"/>
    </xf>
    <xf numFmtId="0" fontId="8" fillId="0" borderId="1" xfId="1" applyNumberFormat="1" applyFont="1" applyFill="1" applyBorder="1" applyAlignment="1" applyProtection="1">
      <alignment horizontal="justify" vertical="center" wrapText="1"/>
    </xf>
    <xf numFmtId="0" fontId="11" fillId="0" borderId="0" xfId="1" applyFont="1" applyFill="1" applyAlignment="1">
      <alignment vertical="center"/>
    </xf>
    <xf numFmtId="0" fontId="9" fillId="0" borderId="1" xfId="1" applyNumberFormat="1" applyFont="1" applyFill="1" applyBorder="1" applyAlignment="1" applyProtection="1">
      <alignment horizontal="justify" vertical="center" wrapText="1"/>
    </xf>
    <xf numFmtId="0" fontId="8" fillId="0" borderId="1" xfId="2" applyNumberFormat="1" applyFont="1" applyBorder="1" applyAlignment="1">
      <alignment horizontal="center" vertical="center" wrapText="1"/>
    </xf>
    <xf numFmtId="0" fontId="8" fillId="0" borderId="1" xfId="3" applyNumberFormat="1" applyFont="1" applyBorder="1" applyAlignment="1">
      <alignment horizontal="justify" vertical="center" wrapText="1"/>
    </xf>
    <xf numFmtId="0" fontId="14" fillId="0" borderId="0" xfId="1" applyFont="1" applyFill="1" applyAlignment="1">
      <alignment horizontal="center" vertical="center"/>
    </xf>
    <xf numFmtId="0" fontId="8" fillId="0" borderId="1" xfId="1" applyFont="1" applyFill="1" applyBorder="1" applyAlignment="1" applyProtection="1">
      <alignment horizontal="center" vertical="center" wrapText="1"/>
    </xf>
    <xf numFmtId="0" fontId="9" fillId="0" borderId="1" xfId="1" applyFont="1" applyFill="1" applyBorder="1" applyAlignment="1" applyProtection="1">
      <alignment horizontal="center" vertical="center" wrapText="1"/>
    </xf>
    <xf numFmtId="0" fontId="4" fillId="0" borderId="0" xfId="1" applyFont="1" applyFill="1" applyAlignment="1">
      <alignment horizontal="left" vertical="center" wrapText="1"/>
    </xf>
    <xf numFmtId="0" fontId="4" fillId="0" borderId="0" xfId="1" applyFont="1" applyFill="1" applyAlignment="1">
      <alignment horizontal="center" vertical="center" wrapText="1"/>
    </xf>
    <xf numFmtId="0" fontId="15" fillId="0" borderId="0" xfId="1" applyFont="1" applyFill="1" applyAlignment="1">
      <alignment horizontal="left" vertical="top" wrapText="1"/>
    </xf>
    <xf numFmtId="0" fontId="2" fillId="0" borderId="0" xfId="1" applyFont="1" applyFill="1" applyAlignment="1">
      <alignment horizontal="left" vertical="top" wrapText="1"/>
    </xf>
    <xf numFmtId="0" fontId="6" fillId="0" borderId="0" xfId="1" applyFont="1" applyFill="1" applyAlignment="1">
      <alignment horizontal="center" vertical="center" wrapText="1"/>
    </xf>
  </cellXfs>
  <cellStyles count="4">
    <cellStyle name="常规" xfId="0" builtinId="0"/>
    <cellStyle name="常规 2" xfId="1"/>
    <cellStyle name="常规_Sheet1" xfId="2"/>
    <cellStyle name="常规_Sheet1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abSelected="1" view="pageBreakPreview" zoomScaleNormal="100" zoomScaleSheetLayoutView="100" workbookViewId="0">
      <selection activeCell="D53" sqref="D53"/>
    </sheetView>
  </sheetViews>
  <sheetFormatPr defaultColWidth="9" defaultRowHeight="13.5"/>
  <cols>
    <col min="1" max="1" width="5.75" style="35" customWidth="1"/>
    <col min="2" max="3" width="12.125" style="36" customWidth="1"/>
    <col min="4" max="4" width="80.625" style="37" customWidth="1"/>
    <col min="5" max="5" width="6.25" style="2" customWidth="1"/>
    <col min="6" max="6" width="10.625" style="3" customWidth="1"/>
    <col min="7" max="21" width="9" style="28" customWidth="1"/>
    <col min="22" max="16341" width="78.625" style="28" customWidth="1"/>
    <col min="16342" max="16362" width="9" style="28" customWidth="1"/>
    <col min="16363" max="16384" width="9" style="28"/>
  </cols>
  <sheetData>
    <row r="1" spans="1:7" s="4" customFormat="1" ht="21.95" customHeight="1">
      <c r="A1" s="38" t="s">
        <v>84</v>
      </c>
      <c r="B1" s="38"/>
      <c r="C1" s="38"/>
      <c r="D1" s="1"/>
      <c r="E1" s="2"/>
      <c r="F1" s="3"/>
    </row>
    <row r="2" spans="1:7" s="4" customFormat="1" ht="32.1" customHeight="1">
      <c r="A2" s="39" t="s">
        <v>99</v>
      </c>
      <c r="B2" s="39"/>
      <c r="C2" s="39"/>
      <c r="D2" s="39"/>
      <c r="E2" s="39"/>
      <c r="F2" s="39"/>
    </row>
    <row r="3" spans="1:7" s="7" customFormat="1" ht="30" customHeight="1">
      <c r="A3" s="5" t="s">
        <v>0</v>
      </c>
      <c r="B3" s="5" t="s">
        <v>1</v>
      </c>
      <c r="C3" s="5" t="s">
        <v>2</v>
      </c>
      <c r="D3" s="5" t="s">
        <v>3</v>
      </c>
      <c r="E3" s="5" t="s">
        <v>4</v>
      </c>
      <c r="F3" s="6" t="s">
        <v>5</v>
      </c>
    </row>
    <row r="4" spans="1:7" s="11" customFormat="1" ht="30" customHeight="1">
      <c r="A4" s="8" t="s">
        <v>6</v>
      </c>
      <c r="B4" s="8" t="s">
        <v>7</v>
      </c>
      <c r="C4" s="9"/>
      <c r="D4" s="9"/>
      <c r="E4" s="8">
        <f>SUM(E5,E7,E11)</f>
        <v>176</v>
      </c>
      <c r="F4" s="10"/>
      <c r="G4" s="11">
        <f>E4+E23+E27+E32+E38+E43+E49</f>
        <v>300</v>
      </c>
    </row>
    <row r="5" spans="1:7" s="11" customFormat="1" ht="30" customHeight="1">
      <c r="A5" s="8" t="s">
        <v>8</v>
      </c>
      <c r="B5" s="8" t="s">
        <v>9</v>
      </c>
      <c r="C5" s="9"/>
      <c r="D5" s="9"/>
      <c r="E5" s="8">
        <f>SUM(E6:E6)</f>
        <v>16</v>
      </c>
      <c r="F5" s="10"/>
    </row>
    <row r="6" spans="1:7" s="3" customFormat="1" ht="59.1" customHeight="1">
      <c r="A6" s="12">
        <v>1</v>
      </c>
      <c r="B6" s="12"/>
      <c r="C6" s="13" t="s">
        <v>10</v>
      </c>
      <c r="D6" s="14" t="s">
        <v>107</v>
      </c>
      <c r="E6" s="8">
        <v>16</v>
      </c>
      <c r="F6" s="12" t="s">
        <v>11</v>
      </c>
    </row>
    <row r="7" spans="1:7" s="18" customFormat="1" ht="30" customHeight="1">
      <c r="A7" s="15" t="s">
        <v>12</v>
      </c>
      <c r="B7" s="15" t="s">
        <v>13</v>
      </c>
      <c r="C7" s="16"/>
      <c r="D7" s="17"/>
      <c r="E7" s="8">
        <f>SUM(E8:E10)</f>
        <v>41</v>
      </c>
      <c r="F7" s="10"/>
    </row>
    <row r="8" spans="1:7" s="3" customFormat="1" ht="78.95" customHeight="1">
      <c r="A8" s="12">
        <v>2</v>
      </c>
      <c r="B8" s="8"/>
      <c r="C8" s="15" t="s">
        <v>14</v>
      </c>
      <c r="D8" s="19" t="s">
        <v>104</v>
      </c>
      <c r="E8" s="15">
        <v>14</v>
      </c>
      <c r="F8" s="12" t="s">
        <v>11</v>
      </c>
    </row>
    <row r="9" spans="1:7" s="3" customFormat="1" ht="108.95" customHeight="1">
      <c r="A9" s="12">
        <v>3</v>
      </c>
      <c r="B9" s="8"/>
      <c r="C9" s="15" t="s">
        <v>15</v>
      </c>
      <c r="D9" s="19" t="s">
        <v>85</v>
      </c>
      <c r="E9" s="15">
        <v>14</v>
      </c>
      <c r="F9" s="15" t="s">
        <v>16</v>
      </c>
    </row>
    <row r="10" spans="1:7" s="3" customFormat="1" ht="59.1" customHeight="1">
      <c r="A10" s="12">
        <v>4</v>
      </c>
      <c r="B10" s="8"/>
      <c r="C10" s="13" t="s">
        <v>86</v>
      </c>
      <c r="D10" s="14" t="s">
        <v>87</v>
      </c>
      <c r="E10" s="8">
        <v>13</v>
      </c>
      <c r="F10" s="12" t="s">
        <v>11</v>
      </c>
    </row>
    <row r="11" spans="1:7" s="18" customFormat="1" ht="30" customHeight="1">
      <c r="A11" s="8" t="s">
        <v>17</v>
      </c>
      <c r="B11" s="8" t="s">
        <v>18</v>
      </c>
      <c r="C11" s="16"/>
      <c r="D11" s="17"/>
      <c r="E11" s="8">
        <f>SUM(E12:E22)</f>
        <v>119</v>
      </c>
      <c r="F11" s="10"/>
    </row>
    <row r="12" spans="1:7" s="3" customFormat="1" ht="39" customHeight="1">
      <c r="A12" s="12">
        <v>5</v>
      </c>
      <c r="B12" s="8"/>
      <c r="C12" s="13" t="s">
        <v>19</v>
      </c>
      <c r="D12" s="14" t="s">
        <v>88</v>
      </c>
      <c r="E12" s="8">
        <v>10</v>
      </c>
      <c r="F12" s="12" t="s">
        <v>11</v>
      </c>
    </row>
    <row r="13" spans="1:7" s="3" customFormat="1" ht="48.95" customHeight="1">
      <c r="A13" s="12">
        <v>6</v>
      </c>
      <c r="B13" s="8"/>
      <c r="C13" s="13" t="s">
        <v>20</v>
      </c>
      <c r="D13" s="14" t="s">
        <v>89</v>
      </c>
      <c r="E13" s="8">
        <v>10</v>
      </c>
      <c r="F13" s="12" t="s">
        <v>11</v>
      </c>
    </row>
    <row r="14" spans="1:7" s="3" customFormat="1" ht="108.95" customHeight="1">
      <c r="A14" s="12">
        <v>7</v>
      </c>
      <c r="B14" s="8"/>
      <c r="C14" s="13" t="s">
        <v>21</v>
      </c>
      <c r="D14" s="14" t="s">
        <v>100</v>
      </c>
      <c r="E14" s="8">
        <v>14</v>
      </c>
      <c r="F14" s="12" t="s">
        <v>11</v>
      </c>
    </row>
    <row r="15" spans="1:7" s="3" customFormat="1" ht="59.1" customHeight="1">
      <c r="A15" s="12">
        <v>8</v>
      </c>
      <c r="B15" s="8"/>
      <c r="C15" s="13" t="s">
        <v>22</v>
      </c>
      <c r="D15" s="14" t="s">
        <v>90</v>
      </c>
      <c r="E15" s="8">
        <v>17</v>
      </c>
      <c r="F15" s="12" t="s">
        <v>11</v>
      </c>
    </row>
    <row r="16" spans="1:7" s="3" customFormat="1" ht="75" customHeight="1">
      <c r="A16" s="12">
        <v>9</v>
      </c>
      <c r="B16" s="8"/>
      <c r="C16" s="13" t="s">
        <v>23</v>
      </c>
      <c r="D16" s="14" t="s">
        <v>105</v>
      </c>
      <c r="E16" s="8">
        <v>20</v>
      </c>
      <c r="F16" s="12" t="s">
        <v>24</v>
      </c>
    </row>
    <row r="17" spans="1:6" s="3" customFormat="1" ht="39" customHeight="1">
      <c r="A17" s="12">
        <v>10</v>
      </c>
      <c r="B17" s="8"/>
      <c r="C17" s="13" t="s">
        <v>25</v>
      </c>
      <c r="D17" s="14" t="s">
        <v>91</v>
      </c>
      <c r="E17" s="8">
        <v>8</v>
      </c>
      <c r="F17" s="12" t="s">
        <v>11</v>
      </c>
    </row>
    <row r="18" spans="1:6" s="3" customFormat="1" ht="39" customHeight="1">
      <c r="A18" s="12">
        <v>11</v>
      </c>
      <c r="B18" s="8"/>
      <c r="C18" s="13" t="s">
        <v>26</v>
      </c>
      <c r="D18" s="14" t="s">
        <v>101</v>
      </c>
      <c r="E18" s="8">
        <v>20</v>
      </c>
      <c r="F18" s="12" t="s">
        <v>11</v>
      </c>
    </row>
    <row r="19" spans="1:6" s="3" customFormat="1" ht="45" customHeight="1">
      <c r="A19" s="12">
        <v>12</v>
      </c>
      <c r="B19" s="8"/>
      <c r="C19" s="13" t="s">
        <v>27</v>
      </c>
      <c r="D19" s="14" t="s">
        <v>92</v>
      </c>
      <c r="E19" s="8">
        <v>5</v>
      </c>
      <c r="F19" s="12" t="s">
        <v>11</v>
      </c>
    </row>
    <row r="20" spans="1:6" s="20" customFormat="1" ht="39" customHeight="1">
      <c r="A20" s="12">
        <v>13</v>
      </c>
      <c r="B20" s="13"/>
      <c r="C20" s="13" t="s">
        <v>28</v>
      </c>
      <c r="D20" s="14" t="s">
        <v>93</v>
      </c>
      <c r="E20" s="8">
        <v>5</v>
      </c>
      <c r="F20" s="13" t="s">
        <v>11</v>
      </c>
    </row>
    <row r="21" spans="1:6" s="3" customFormat="1" ht="54.95" customHeight="1">
      <c r="A21" s="12">
        <v>14</v>
      </c>
      <c r="B21" s="21"/>
      <c r="C21" s="13" t="s">
        <v>29</v>
      </c>
      <c r="D21" s="14" t="s">
        <v>94</v>
      </c>
      <c r="E21" s="8">
        <v>4</v>
      </c>
      <c r="F21" s="12" t="s">
        <v>11</v>
      </c>
    </row>
    <row r="22" spans="1:6" s="18" customFormat="1" ht="39" customHeight="1">
      <c r="A22" s="12">
        <v>15</v>
      </c>
      <c r="B22" s="8"/>
      <c r="C22" s="8" t="s">
        <v>30</v>
      </c>
      <c r="D22" s="14" t="s">
        <v>31</v>
      </c>
      <c r="E22" s="8">
        <v>6</v>
      </c>
      <c r="F22" s="12" t="s">
        <v>11</v>
      </c>
    </row>
    <row r="23" spans="1:6" s="18" customFormat="1" ht="30" customHeight="1">
      <c r="A23" s="12" t="s">
        <v>32</v>
      </c>
      <c r="B23" s="8" t="s">
        <v>33</v>
      </c>
      <c r="C23" s="8"/>
      <c r="D23" s="14"/>
      <c r="E23" s="8">
        <v>14</v>
      </c>
      <c r="F23" s="12"/>
    </row>
    <row r="24" spans="1:6" s="18" customFormat="1" ht="48.95" customHeight="1">
      <c r="A24" s="12">
        <v>16</v>
      </c>
      <c r="B24" s="8"/>
      <c r="C24" s="8" t="s">
        <v>34</v>
      </c>
      <c r="D24" s="14" t="s">
        <v>35</v>
      </c>
      <c r="E24" s="8">
        <v>6</v>
      </c>
      <c r="F24" s="12" t="s">
        <v>11</v>
      </c>
    </row>
    <row r="25" spans="1:6" s="18" customFormat="1" ht="59.1" customHeight="1">
      <c r="A25" s="12">
        <v>17</v>
      </c>
      <c r="B25" s="8"/>
      <c r="C25" s="8" t="s">
        <v>36</v>
      </c>
      <c r="D25" s="22" t="s">
        <v>37</v>
      </c>
      <c r="E25" s="8">
        <v>6</v>
      </c>
      <c r="F25" s="12" t="s">
        <v>11</v>
      </c>
    </row>
    <row r="26" spans="1:6" s="18" customFormat="1" ht="48.95" customHeight="1">
      <c r="A26" s="12">
        <v>18</v>
      </c>
      <c r="B26" s="8"/>
      <c r="C26" s="8" t="s">
        <v>38</v>
      </c>
      <c r="D26" s="14" t="s">
        <v>39</v>
      </c>
      <c r="E26" s="8">
        <v>2</v>
      </c>
      <c r="F26" s="12" t="s">
        <v>11</v>
      </c>
    </row>
    <row r="27" spans="1:6" s="18" customFormat="1" ht="30" customHeight="1">
      <c r="A27" s="8" t="s">
        <v>40</v>
      </c>
      <c r="B27" s="8" t="s">
        <v>41</v>
      </c>
      <c r="C27" s="9"/>
      <c r="D27" s="17"/>
      <c r="E27" s="8">
        <f>SUM(E28:E31)</f>
        <v>27</v>
      </c>
      <c r="F27" s="10"/>
    </row>
    <row r="28" spans="1:6" s="3" customFormat="1" ht="69" customHeight="1">
      <c r="A28" s="12">
        <v>19</v>
      </c>
      <c r="B28" s="8"/>
      <c r="C28" s="8" t="s">
        <v>42</v>
      </c>
      <c r="D28" s="22" t="s">
        <v>43</v>
      </c>
      <c r="E28" s="8">
        <v>11</v>
      </c>
      <c r="F28" s="12" t="s">
        <v>11</v>
      </c>
    </row>
    <row r="29" spans="1:6" s="3" customFormat="1" ht="48.95" customHeight="1">
      <c r="A29" s="12">
        <v>20</v>
      </c>
      <c r="B29" s="8"/>
      <c r="C29" s="8" t="s">
        <v>44</v>
      </c>
      <c r="D29" s="14" t="s">
        <v>45</v>
      </c>
      <c r="E29" s="8">
        <v>6</v>
      </c>
      <c r="F29" s="12" t="s">
        <v>11</v>
      </c>
    </row>
    <row r="30" spans="1:6" s="18" customFormat="1" ht="39" customHeight="1">
      <c r="A30" s="12">
        <v>21</v>
      </c>
      <c r="B30" s="8"/>
      <c r="C30" s="8" t="s">
        <v>46</v>
      </c>
      <c r="D30" s="14" t="s">
        <v>102</v>
      </c>
      <c r="E30" s="8">
        <v>5</v>
      </c>
      <c r="F30" s="12" t="s">
        <v>11</v>
      </c>
    </row>
    <row r="31" spans="1:6" s="18" customFormat="1" ht="39" customHeight="1">
      <c r="A31" s="12">
        <v>22</v>
      </c>
      <c r="B31" s="8"/>
      <c r="C31" s="8" t="s">
        <v>47</v>
      </c>
      <c r="D31" s="14" t="s">
        <v>103</v>
      </c>
      <c r="E31" s="8">
        <v>5</v>
      </c>
      <c r="F31" s="12" t="s">
        <v>11</v>
      </c>
    </row>
    <row r="32" spans="1:6" s="18" customFormat="1" ht="30" customHeight="1">
      <c r="A32" s="23" t="s">
        <v>48</v>
      </c>
      <c r="B32" s="23" t="s">
        <v>49</v>
      </c>
      <c r="C32" s="24"/>
      <c r="D32" s="25"/>
      <c r="E32" s="23">
        <f>SUM(E35,E33)</f>
        <v>11</v>
      </c>
      <c r="F32" s="26"/>
    </row>
    <row r="33" spans="1:6" s="3" customFormat="1" ht="30" customHeight="1">
      <c r="A33" s="8" t="s">
        <v>8</v>
      </c>
      <c r="B33" s="8" t="s">
        <v>54</v>
      </c>
      <c r="C33" s="16"/>
      <c r="D33" s="17"/>
      <c r="E33" s="8">
        <f>SUM(E34:E34)</f>
        <v>6</v>
      </c>
      <c r="F33" s="10"/>
    </row>
    <row r="34" spans="1:6" s="3" customFormat="1" ht="39" customHeight="1">
      <c r="A34" s="12">
        <v>23</v>
      </c>
      <c r="B34" s="8"/>
      <c r="C34" s="13" t="s">
        <v>55</v>
      </c>
      <c r="D34" s="14" t="s">
        <v>56</v>
      </c>
      <c r="E34" s="13">
        <v>6</v>
      </c>
      <c r="F34" s="8" t="s">
        <v>11</v>
      </c>
    </row>
    <row r="35" spans="1:6" s="3" customFormat="1" ht="30" customHeight="1">
      <c r="A35" s="8" t="s">
        <v>12</v>
      </c>
      <c r="B35" s="8" t="s">
        <v>50</v>
      </c>
      <c r="C35" s="9"/>
      <c r="D35" s="17"/>
      <c r="E35" s="8">
        <f>SUM(E36:E37)</f>
        <v>5</v>
      </c>
      <c r="F35" s="10"/>
    </row>
    <row r="36" spans="1:6" s="3" customFormat="1" ht="59.1" customHeight="1">
      <c r="A36" s="12">
        <v>24</v>
      </c>
      <c r="B36" s="8"/>
      <c r="C36" s="13" t="s">
        <v>51</v>
      </c>
      <c r="D36" s="27" t="s">
        <v>106</v>
      </c>
      <c r="E36" s="8">
        <v>3</v>
      </c>
      <c r="F36" s="12" t="s">
        <v>24</v>
      </c>
    </row>
    <row r="37" spans="1:6" ht="59.1" customHeight="1">
      <c r="A37" s="12">
        <v>25</v>
      </c>
      <c r="B37" s="8"/>
      <c r="C37" s="13" t="s">
        <v>52</v>
      </c>
      <c r="D37" s="14" t="s">
        <v>95</v>
      </c>
      <c r="E37" s="8">
        <v>2</v>
      </c>
      <c r="F37" s="12" t="s">
        <v>53</v>
      </c>
    </row>
    <row r="38" spans="1:6" ht="30" customHeight="1">
      <c r="A38" s="8" t="s">
        <v>57</v>
      </c>
      <c r="B38" s="8" t="s">
        <v>58</v>
      </c>
      <c r="C38" s="16"/>
      <c r="D38" s="17"/>
      <c r="E38" s="8">
        <f>SUM(E39,E41)</f>
        <v>24</v>
      </c>
      <c r="F38" s="10"/>
    </row>
    <row r="39" spans="1:6" s="3" customFormat="1" ht="30" customHeight="1">
      <c r="A39" s="8" t="s">
        <v>8</v>
      </c>
      <c r="B39" s="8" t="s">
        <v>59</v>
      </c>
      <c r="C39" s="16"/>
      <c r="D39" s="17"/>
      <c r="E39" s="8">
        <f>SUM(E40)</f>
        <v>20</v>
      </c>
      <c r="F39" s="10"/>
    </row>
    <row r="40" spans="1:6" s="18" customFormat="1" ht="59.1" customHeight="1">
      <c r="A40" s="12">
        <v>26</v>
      </c>
      <c r="B40" s="8"/>
      <c r="C40" s="8" t="s">
        <v>60</v>
      </c>
      <c r="D40" s="14" t="s">
        <v>108</v>
      </c>
      <c r="E40" s="8">
        <v>20</v>
      </c>
      <c r="F40" s="12" t="s">
        <v>11</v>
      </c>
    </row>
    <row r="41" spans="1:6" s="3" customFormat="1" ht="30" customHeight="1">
      <c r="A41" s="8" t="s">
        <v>12</v>
      </c>
      <c r="B41" s="8" t="s">
        <v>61</v>
      </c>
      <c r="C41" s="16"/>
      <c r="D41" s="17"/>
      <c r="E41" s="8">
        <f>SUM(E42)</f>
        <v>4</v>
      </c>
      <c r="F41" s="10"/>
    </row>
    <row r="42" spans="1:6" s="18" customFormat="1" ht="48.95" customHeight="1">
      <c r="A42" s="12">
        <v>27</v>
      </c>
      <c r="B42" s="8"/>
      <c r="C42" s="13" t="s">
        <v>62</v>
      </c>
      <c r="D42" s="14" t="s">
        <v>63</v>
      </c>
      <c r="E42" s="8">
        <v>4</v>
      </c>
      <c r="F42" s="12" t="s">
        <v>11</v>
      </c>
    </row>
    <row r="43" spans="1:6" s="18" customFormat="1" ht="30" customHeight="1">
      <c r="A43" s="8" t="s">
        <v>64</v>
      </c>
      <c r="B43" s="8" t="s">
        <v>65</v>
      </c>
      <c r="C43" s="16"/>
      <c r="D43" s="17"/>
      <c r="E43" s="8">
        <f>SUM(E44,E47)</f>
        <v>33</v>
      </c>
      <c r="F43" s="10"/>
    </row>
    <row r="44" spans="1:6" s="3" customFormat="1" ht="30" customHeight="1">
      <c r="A44" s="8" t="s">
        <v>8</v>
      </c>
      <c r="B44" s="8" t="s">
        <v>66</v>
      </c>
      <c r="C44" s="16"/>
      <c r="D44" s="29"/>
      <c r="E44" s="8">
        <f>SUM(E45:E46)</f>
        <v>25</v>
      </c>
      <c r="F44" s="10"/>
    </row>
    <row r="45" spans="1:6" s="18" customFormat="1" ht="48.95" customHeight="1">
      <c r="A45" s="12">
        <v>28</v>
      </c>
      <c r="B45" s="8"/>
      <c r="C45" s="13" t="s">
        <v>67</v>
      </c>
      <c r="D45" s="27" t="s">
        <v>96</v>
      </c>
      <c r="E45" s="8">
        <v>15</v>
      </c>
      <c r="F45" s="12" t="s">
        <v>11</v>
      </c>
    </row>
    <row r="46" spans="1:6" s="18" customFormat="1" ht="48.95" customHeight="1">
      <c r="A46" s="12">
        <v>29</v>
      </c>
      <c r="B46" s="8"/>
      <c r="C46" s="13" t="s">
        <v>68</v>
      </c>
      <c r="D46" s="27" t="s">
        <v>109</v>
      </c>
      <c r="E46" s="8">
        <v>10</v>
      </c>
      <c r="F46" s="12" t="s">
        <v>11</v>
      </c>
    </row>
    <row r="47" spans="1:6" s="3" customFormat="1" ht="30" customHeight="1">
      <c r="A47" s="8" t="s">
        <v>12</v>
      </c>
      <c r="B47" s="8" t="s">
        <v>69</v>
      </c>
      <c r="C47" s="16"/>
      <c r="D47" s="29"/>
      <c r="E47" s="8">
        <f>SUM(E48:E48)</f>
        <v>8</v>
      </c>
      <c r="F47" s="10"/>
    </row>
    <row r="48" spans="1:6" s="3" customFormat="1" ht="45" customHeight="1">
      <c r="A48" s="12">
        <v>30</v>
      </c>
      <c r="B48" s="8"/>
      <c r="C48" s="30" t="s">
        <v>70</v>
      </c>
      <c r="D48" s="31" t="s">
        <v>97</v>
      </c>
      <c r="E48" s="30">
        <v>8</v>
      </c>
      <c r="F48" s="12" t="s">
        <v>11</v>
      </c>
    </row>
    <row r="49" spans="1:6" s="18" customFormat="1" ht="30" customHeight="1">
      <c r="A49" s="8" t="s">
        <v>71</v>
      </c>
      <c r="B49" s="8" t="s">
        <v>72</v>
      </c>
      <c r="C49" s="16"/>
      <c r="D49" s="17"/>
      <c r="E49" s="8">
        <f>SUM(E50)</f>
        <v>15</v>
      </c>
      <c r="F49" s="10"/>
    </row>
    <row r="50" spans="1:6" s="18" customFormat="1" ht="39" customHeight="1">
      <c r="A50" s="12">
        <v>31</v>
      </c>
      <c r="B50" s="8"/>
      <c r="C50" s="8" t="s">
        <v>73</v>
      </c>
      <c r="D50" s="14" t="s">
        <v>74</v>
      </c>
      <c r="E50" s="8">
        <v>15</v>
      </c>
      <c r="F50" s="12" t="s">
        <v>75</v>
      </c>
    </row>
    <row r="51" spans="1:6" s="32" customFormat="1" ht="30" customHeight="1">
      <c r="A51" s="8" t="s">
        <v>71</v>
      </c>
      <c r="B51" s="8" t="s">
        <v>76</v>
      </c>
      <c r="C51" s="16"/>
      <c r="D51" s="17"/>
      <c r="E51" s="8"/>
      <c r="F51" s="10"/>
    </row>
    <row r="52" spans="1:6" s="18" customFormat="1" ht="30" customHeight="1">
      <c r="A52" s="8" t="s">
        <v>8</v>
      </c>
      <c r="B52" s="8" t="s">
        <v>77</v>
      </c>
      <c r="C52" s="16"/>
      <c r="D52" s="17"/>
      <c r="E52" s="8"/>
      <c r="F52" s="10"/>
    </row>
    <row r="53" spans="1:6" s="3" customFormat="1" ht="219" customHeight="1">
      <c r="A53" s="12">
        <v>32</v>
      </c>
      <c r="B53" s="8"/>
      <c r="C53" s="8" t="s">
        <v>78</v>
      </c>
      <c r="D53" s="14" t="s">
        <v>98</v>
      </c>
      <c r="E53" s="9"/>
      <c r="F53" s="12" t="s">
        <v>11</v>
      </c>
    </row>
    <row r="54" spans="1:6" s="18" customFormat="1" ht="30" customHeight="1">
      <c r="A54" s="8" t="s">
        <v>12</v>
      </c>
      <c r="B54" s="8" t="s">
        <v>79</v>
      </c>
      <c r="C54" s="34"/>
      <c r="D54" s="29"/>
      <c r="E54" s="8"/>
      <c r="F54" s="10"/>
    </row>
    <row r="55" spans="1:6" s="3" customFormat="1" ht="119.1" customHeight="1">
      <c r="A55" s="12">
        <v>33</v>
      </c>
      <c r="B55" s="8"/>
      <c r="C55" s="33" t="s">
        <v>80</v>
      </c>
      <c r="D55" s="14" t="s">
        <v>81</v>
      </c>
      <c r="E55" s="9"/>
      <c r="F55" s="15" t="s">
        <v>11</v>
      </c>
    </row>
    <row r="56" spans="1:6" s="3" customFormat="1" ht="39" customHeight="1">
      <c r="A56" s="12">
        <v>34</v>
      </c>
      <c r="B56" s="8"/>
      <c r="C56" s="33" t="s">
        <v>82</v>
      </c>
      <c r="D56" s="14" t="s">
        <v>83</v>
      </c>
      <c r="E56" s="9"/>
      <c r="F56" s="12" t="s">
        <v>11</v>
      </c>
    </row>
    <row r="57" spans="1:6" s="3" customFormat="1" ht="15" customHeight="1">
      <c r="A57" s="35"/>
      <c r="B57" s="36"/>
      <c r="C57" s="36"/>
      <c r="D57" s="37"/>
      <c r="E57" s="2"/>
    </row>
  </sheetData>
  <autoFilter ref="A3:F56"/>
  <mergeCells count="2">
    <mergeCell ref="A1:C1"/>
    <mergeCell ref="A2:F2"/>
  </mergeCells>
  <phoneticPr fontId="3" type="noConversion"/>
  <pageMargins left="0.74803149606299213" right="0.74803149606299213" top="0.98425196850393704" bottom="0.98425196850393704" header="0.51181102362204722" footer="0.51181102362204722"/>
  <pageSetup paperSize="9" orientation="landscape" r:id="rId1"/>
  <rowBreaks count="2" manualBreakCount="2">
    <brk id="22" max="5" man="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县级</vt:lpstr>
      <vt:lpstr>县级!Print_Area</vt:lpstr>
      <vt:lpstr>县级!Print_Titles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2025-03-19T07:00:46Z</dcterms:modified>
</cp:coreProperties>
</file>